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2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e1cdd29f0c47ca3/デスクトップ/"/>
    </mc:Choice>
  </mc:AlternateContent>
  <xr:revisionPtr revIDLastSave="835" documentId="13_ncr:1_{7747D8F6-E289-43D8-AAE9-E0049F8E08EA}" xr6:coauthVersionLast="47" xr6:coauthVersionMax="47" xr10:uidLastSave="{234212CD-4506-41B9-A7D7-2FDCC08A0E1B}"/>
  <bookViews>
    <workbookView xWindow="-110" yWindow="-110" windowWidth="19420" windowHeight="10300" xr2:uid="{22694A65-0F38-4050-B2BF-FA9A4B21E779}"/>
  </bookViews>
  <sheets>
    <sheet name="入力例" sheetId="2" r:id="rId1"/>
    <sheet name="換算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4" i="1" l="1"/>
  <c r="J64" i="1"/>
  <c r="J49" i="1"/>
  <c r="W49" i="1"/>
  <c r="W34" i="1"/>
  <c r="J34" i="1"/>
  <c r="J19" i="1"/>
  <c r="W19" i="1"/>
  <c r="W4" i="1"/>
  <c r="J4" i="1"/>
  <c r="J64" i="2"/>
  <c r="J49" i="2"/>
  <c r="J34" i="2"/>
  <c r="J19" i="2"/>
  <c r="J4" i="2"/>
  <c r="L66" i="1"/>
  <c r="Y66" i="1"/>
  <c r="Y51" i="1"/>
  <c r="L51" i="1"/>
  <c r="Y36" i="1"/>
  <c r="L36" i="1"/>
  <c r="L21" i="1"/>
  <c r="Y21" i="1"/>
  <c r="Y6" i="1"/>
  <c r="L6" i="1"/>
  <c r="L66" i="2"/>
  <c r="L51" i="2"/>
  <c r="L36" i="2"/>
  <c r="L21" i="2"/>
  <c r="L6" i="2"/>
  <c r="I72" i="2"/>
  <c r="H72" i="2"/>
  <c r="G72" i="2"/>
  <c r="M65" i="2" s="1"/>
  <c r="I71" i="2"/>
  <c r="H71" i="2"/>
  <c r="G71" i="2"/>
  <c r="I67" i="2"/>
  <c r="P66" i="2"/>
  <c r="P65" i="2"/>
  <c r="P64" i="2"/>
  <c r="M67" i="2" s="1"/>
  <c r="I57" i="2"/>
  <c r="H57" i="2"/>
  <c r="G57" i="2"/>
  <c r="M50" i="2" s="1"/>
  <c r="I56" i="2"/>
  <c r="H56" i="2"/>
  <c r="G56" i="2"/>
  <c r="I52" i="2"/>
  <c r="P51" i="2"/>
  <c r="P50" i="2"/>
  <c r="P49" i="2"/>
  <c r="M52" i="2" s="1"/>
  <c r="I42" i="2"/>
  <c r="H42" i="2"/>
  <c r="G42" i="2"/>
  <c r="I41" i="2"/>
  <c r="H41" i="2"/>
  <c r="G41" i="2"/>
  <c r="I37" i="2"/>
  <c r="P36" i="2"/>
  <c r="P35" i="2"/>
  <c r="P34" i="2"/>
  <c r="M37" i="2" s="1"/>
  <c r="I27" i="2"/>
  <c r="H27" i="2"/>
  <c r="G27" i="2"/>
  <c r="M20" i="2" s="1"/>
  <c r="I26" i="2"/>
  <c r="H26" i="2"/>
  <c r="G26" i="2"/>
  <c r="I22" i="2"/>
  <c r="P21" i="2"/>
  <c r="M21" i="2"/>
  <c r="P20" i="2"/>
  <c r="P19" i="2"/>
  <c r="M22" i="2" s="1"/>
  <c r="I12" i="2"/>
  <c r="H12" i="2"/>
  <c r="G12" i="2"/>
  <c r="I11" i="2"/>
  <c r="H11" i="2"/>
  <c r="G11" i="2"/>
  <c r="D8" i="2"/>
  <c r="M66" i="2" s="1"/>
  <c r="I7" i="2"/>
  <c r="H7" i="2"/>
  <c r="G7" i="2"/>
  <c r="M4" i="2" s="1"/>
  <c r="P4" i="2" s="1"/>
  <c r="D7" i="2"/>
  <c r="M6" i="2"/>
  <c r="P6" i="2" s="1"/>
  <c r="D6" i="2"/>
  <c r="D5" i="2"/>
  <c r="D4" i="2"/>
  <c r="H22" i="2" s="1"/>
  <c r="D3" i="2"/>
  <c r="V72" i="1"/>
  <c r="U72" i="1"/>
  <c r="T72" i="1"/>
  <c r="V71" i="1"/>
  <c r="U71" i="1"/>
  <c r="T71" i="1"/>
  <c r="V67" i="1"/>
  <c r="V57" i="1"/>
  <c r="U57" i="1"/>
  <c r="T57" i="1"/>
  <c r="V56" i="1"/>
  <c r="U56" i="1"/>
  <c r="T56" i="1"/>
  <c r="V52" i="1"/>
  <c r="V42" i="1"/>
  <c r="U42" i="1"/>
  <c r="T42" i="1"/>
  <c r="V41" i="1"/>
  <c r="U41" i="1"/>
  <c r="T41" i="1"/>
  <c r="V37" i="1"/>
  <c r="V27" i="1"/>
  <c r="U27" i="1"/>
  <c r="T27" i="1"/>
  <c r="V26" i="1"/>
  <c r="U26" i="1"/>
  <c r="T26" i="1"/>
  <c r="V22" i="1"/>
  <c r="U22" i="1"/>
  <c r="V12" i="1"/>
  <c r="U12" i="1"/>
  <c r="T12" i="1"/>
  <c r="V11" i="1"/>
  <c r="U11" i="1"/>
  <c r="T11" i="1"/>
  <c r="V7" i="1"/>
  <c r="I72" i="1"/>
  <c r="H72" i="1"/>
  <c r="G72" i="1"/>
  <c r="I71" i="1"/>
  <c r="H71" i="1"/>
  <c r="G71" i="1"/>
  <c r="I67" i="1"/>
  <c r="I57" i="1"/>
  <c r="H57" i="1"/>
  <c r="G57" i="1"/>
  <c r="I56" i="1"/>
  <c r="H56" i="1"/>
  <c r="G56" i="1"/>
  <c r="I52" i="1"/>
  <c r="I42" i="1"/>
  <c r="H42" i="1"/>
  <c r="G42" i="1"/>
  <c r="I41" i="1"/>
  <c r="H41" i="1"/>
  <c r="G41" i="1"/>
  <c r="I37" i="1"/>
  <c r="I27" i="1"/>
  <c r="H27" i="1"/>
  <c r="G27" i="1"/>
  <c r="I26" i="1"/>
  <c r="H26" i="1"/>
  <c r="G26" i="1"/>
  <c r="I22" i="1"/>
  <c r="I12" i="1"/>
  <c r="H12" i="1"/>
  <c r="G12" i="1"/>
  <c r="I11" i="1"/>
  <c r="H11" i="1"/>
  <c r="G11" i="1"/>
  <c r="I7" i="1"/>
  <c r="D8" i="1"/>
  <c r="M66" i="1" s="1"/>
  <c r="P66" i="1" s="1"/>
  <c r="D7" i="1"/>
  <c r="D6" i="1"/>
  <c r="D5" i="1"/>
  <c r="D4" i="1"/>
  <c r="H7" i="1" s="1"/>
  <c r="D3" i="1"/>
  <c r="G7" i="1" s="1"/>
  <c r="U37" i="1" l="1"/>
  <c r="Z50" i="1"/>
  <c r="AC50" i="1" s="1"/>
  <c r="M5" i="1"/>
  <c r="P5" i="1" s="1"/>
  <c r="M51" i="1"/>
  <c r="P51" i="1" s="1"/>
  <c r="M36" i="1"/>
  <c r="P36" i="1" s="1"/>
  <c r="M6" i="1"/>
  <c r="P6" i="1" s="1"/>
  <c r="M21" i="1"/>
  <c r="P21" i="1" s="1"/>
  <c r="U7" i="1"/>
  <c r="M5" i="2"/>
  <c r="P5" i="2" s="1"/>
  <c r="M7" i="2" s="1"/>
  <c r="M35" i="2"/>
  <c r="M36" i="2"/>
  <c r="M51" i="2"/>
  <c r="G67" i="2"/>
  <c r="H67" i="2"/>
  <c r="G52" i="2"/>
  <c r="H52" i="2"/>
  <c r="G37" i="2"/>
  <c r="H37" i="2"/>
  <c r="G22" i="2"/>
  <c r="M19" i="2" s="1"/>
  <c r="Z65" i="1"/>
  <c r="M65" i="1"/>
  <c r="P65" i="1" s="1"/>
  <c r="Z5" i="1"/>
  <c r="AC5" i="1" s="1"/>
  <c r="G67" i="1"/>
  <c r="H67" i="1"/>
  <c r="H52" i="1"/>
  <c r="H22" i="1"/>
  <c r="H37" i="1"/>
  <c r="Z20" i="1"/>
  <c r="AC20" i="1" s="1"/>
  <c r="Z35" i="1"/>
  <c r="AC35" i="1" s="1"/>
  <c r="M50" i="1"/>
  <c r="P50" i="1" s="1"/>
  <c r="Z66" i="1"/>
  <c r="AC66" i="1" s="1"/>
  <c r="M20" i="1"/>
  <c r="P20" i="1" s="1"/>
  <c r="M35" i="1"/>
  <c r="P35" i="1" s="1"/>
  <c r="Z51" i="1"/>
  <c r="AC51" i="1" s="1"/>
  <c r="T67" i="1"/>
  <c r="Z6" i="1"/>
  <c r="AC6" i="1" s="1"/>
  <c r="Z21" i="1"/>
  <c r="AC21" i="1" s="1"/>
  <c r="Z36" i="1"/>
  <c r="AC36" i="1" s="1"/>
  <c r="T52" i="1"/>
  <c r="U67" i="1"/>
  <c r="T7" i="1"/>
  <c r="T22" i="1"/>
  <c r="Z19" i="1" s="1"/>
  <c r="AC19" i="1" s="1"/>
  <c r="T37" i="1"/>
  <c r="Z34" i="1" s="1"/>
  <c r="AC34" i="1" s="1"/>
  <c r="U52" i="1"/>
  <c r="M4" i="1"/>
  <c r="P4" i="1" s="1"/>
  <c r="AC65" i="1"/>
  <c r="G22" i="1"/>
  <c r="G37" i="1"/>
  <c r="G52" i="1"/>
  <c r="M49" i="1" s="1"/>
  <c r="P49" i="1" s="1"/>
  <c r="Z4" i="1" l="1"/>
  <c r="AC4" i="1" s="1"/>
  <c r="Z7" i="1" s="1"/>
  <c r="Z22" i="1"/>
  <c r="M49" i="2"/>
  <c r="M64" i="2"/>
  <c r="M34" i="2"/>
  <c r="Z64" i="1"/>
  <c r="AC64" i="1" s="1"/>
  <c r="Z67" i="1" s="1"/>
  <c r="M64" i="1"/>
  <c r="P64" i="1" s="1"/>
  <c r="M67" i="1" s="1"/>
  <c r="Z49" i="1"/>
  <c r="AC49" i="1" s="1"/>
  <c r="Z52" i="1" s="1"/>
  <c r="M52" i="1"/>
  <c r="M34" i="1"/>
  <c r="P34" i="1" s="1"/>
  <c r="M37" i="1" s="1"/>
  <c r="Z37" i="1"/>
  <c r="M19" i="1"/>
  <c r="P19" i="1" s="1"/>
  <c r="M22" i="1" s="1"/>
  <c r="M7" i="1"/>
</calcChain>
</file>

<file path=xl/sharedStrings.xml><?xml version="1.0" encoding="utf-8"?>
<sst xmlns="http://schemas.openxmlformats.org/spreadsheetml/2006/main" count="206" uniqueCount="48">
  <si>
    <t>共通テスト点数</t>
    <rPh sb="0" eb="2">
      <t>キョウツウ</t>
    </rPh>
    <rPh sb="5" eb="7">
      <t>テンスウ</t>
    </rPh>
    <phoneticPr fontId="1"/>
  </si>
  <si>
    <t>Reading</t>
    <phoneticPr fontId="1"/>
  </si>
  <si>
    <t>Listning</t>
    <phoneticPr fontId="1"/>
  </si>
  <si>
    <t>現代文</t>
    <rPh sb="0" eb="3">
      <t>ゲンダイブン</t>
    </rPh>
    <phoneticPr fontId="1"/>
  </si>
  <si>
    <t>古文</t>
    <rPh sb="0" eb="2">
      <t>コブン</t>
    </rPh>
    <phoneticPr fontId="1"/>
  </si>
  <si>
    <t>漢文</t>
    <rPh sb="0" eb="2">
      <t>カンブン</t>
    </rPh>
    <phoneticPr fontId="1"/>
  </si>
  <si>
    <t>/100</t>
    <phoneticPr fontId="1"/>
  </si>
  <si>
    <t>/110</t>
    <phoneticPr fontId="1"/>
  </si>
  <si>
    <t>/45</t>
    <phoneticPr fontId="1"/>
  </si>
  <si>
    <t>国語</t>
    <rPh sb="0" eb="2">
      <t>コクゴ</t>
    </rPh>
    <phoneticPr fontId="1"/>
  </si>
  <si>
    <t>世界史</t>
    <rPh sb="0" eb="3">
      <t>セカイシ</t>
    </rPh>
    <phoneticPr fontId="1"/>
  </si>
  <si>
    <t>配点</t>
    <rPh sb="0" eb="2">
      <t>ハイテン</t>
    </rPh>
    <phoneticPr fontId="1"/>
  </si>
  <si>
    <t>英検利用</t>
    <rPh sb="0" eb="2">
      <t>エイケン</t>
    </rPh>
    <rPh sb="2" eb="4">
      <t>リヨウ</t>
    </rPh>
    <phoneticPr fontId="1"/>
  </si>
  <si>
    <t>割</t>
    <rPh sb="0" eb="1">
      <t>ワ</t>
    </rPh>
    <phoneticPr fontId="1"/>
  </si>
  <si>
    <t>国語</t>
    <rPh sb="0" eb="2">
      <t>コクゴ</t>
    </rPh>
    <phoneticPr fontId="1"/>
  </si>
  <si>
    <t>英語</t>
    <rPh sb="0" eb="2">
      <t>エイゴ</t>
    </rPh>
    <phoneticPr fontId="1"/>
  </si>
  <si>
    <t>ボーダー</t>
    <phoneticPr fontId="1"/>
  </si>
  <si>
    <t>選択科目</t>
    <rPh sb="0" eb="4">
      <t>センタクカモク</t>
    </rPh>
    <phoneticPr fontId="1"/>
  </si>
  <si>
    <t>入力例</t>
    <rPh sb="0" eb="2">
      <t>ニュウリョク</t>
    </rPh>
    <rPh sb="2" eb="3">
      <t>レイ</t>
    </rPh>
    <phoneticPr fontId="1"/>
  </si>
  <si>
    <t>〇〇大学：〇〇学部</t>
    <rPh sb="2" eb="4">
      <t>ダイガク</t>
    </rPh>
    <rPh sb="7" eb="9">
      <t>ガクブ</t>
    </rPh>
    <phoneticPr fontId="1"/>
  </si>
  <si>
    <t>①</t>
    <phoneticPr fontId="1"/>
  </si>
  <si>
    <t>大学名</t>
    <rPh sb="0" eb="3">
      <t>ダイガクメイ</t>
    </rPh>
    <phoneticPr fontId="1"/>
  </si>
  <si>
    <t>②</t>
    <phoneticPr fontId="1"/>
  </si>
  <si>
    <t>各教科の配点</t>
    <rPh sb="0" eb="3">
      <t>カクキョウカ</t>
    </rPh>
    <rPh sb="4" eb="6">
      <t>ハイテン</t>
    </rPh>
    <phoneticPr fontId="1"/>
  </si>
  <si>
    <t>③</t>
    <phoneticPr fontId="1"/>
  </si>
  <si>
    <t>英検のみなし利用ができる場合は、チェックをつけ</t>
    <rPh sb="0" eb="2">
      <t>エイケン</t>
    </rPh>
    <rPh sb="6" eb="8">
      <t>リヨウ</t>
    </rPh>
    <rPh sb="12" eb="14">
      <t>バアイ</t>
    </rPh>
    <phoneticPr fontId="1"/>
  </si>
  <si>
    <t>何割か数字を入力</t>
    <rPh sb="0" eb="2">
      <t>ナンワリ</t>
    </rPh>
    <rPh sb="3" eb="5">
      <t>スウジ</t>
    </rPh>
    <rPh sb="6" eb="8">
      <t>ニュウリョク</t>
    </rPh>
    <phoneticPr fontId="1"/>
  </si>
  <si>
    <t>④</t>
    <phoneticPr fontId="1"/>
  </si>
  <si>
    <t>国語で利用するところにチェックをいれる</t>
    <rPh sb="0" eb="2">
      <t>コクゴ</t>
    </rPh>
    <rPh sb="3" eb="5">
      <t>リヨウ</t>
    </rPh>
    <phoneticPr fontId="1"/>
  </si>
  <si>
    <t>⑤</t>
    <phoneticPr fontId="1"/>
  </si>
  <si>
    <t>その大学のボーダー点数を入力</t>
    <rPh sb="2" eb="4">
      <t>ダイガク</t>
    </rPh>
    <rPh sb="9" eb="11">
      <t>テンスウ</t>
    </rPh>
    <rPh sb="12" eb="14">
      <t>ニュウリョク</t>
    </rPh>
    <phoneticPr fontId="1"/>
  </si>
  <si>
    <t>⑥</t>
    <phoneticPr fontId="1"/>
  </si>
  <si>
    <t>採点に使用する科目にチェックする</t>
    <rPh sb="0" eb="2">
      <t>サイテン</t>
    </rPh>
    <rPh sb="3" eb="5">
      <t>シヨウ</t>
    </rPh>
    <rPh sb="7" eb="9">
      <t>カモク</t>
    </rPh>
    <phoneticPr fontId="1"/>
  </si>
  <si>
    <t>⑦</t>
    <phoneticPr fontId="1"/>
  </si>
  <si>
    <t>ボーダーを超えている場合は、ピンク。超えていない場合は青。</t>
    <rPh sb="5" eb="6">
      <t>コ</t>
    </rPh>
    <rPh sb="10" eb="12">
      <t>バアイ</t>
    </rPh>
    <rPh sb="18" eb="19">
      <t>コ</t>
    </rPh>
    <rPh sb="24" eb="26">
      <t>バアイ</t>
    </rPh>
    <rPh sb="27" eb="28">
      <t>アオ</t>
    </rPh>
    <phoneticPr fontId="1"/>
  </si>
  <si>
    <t>【注意】</t>
    <rPh sb="1" eb="3">
      <t>チュウイ</t>
    </rPh>
    <phoneticPr fontId="1"/>
  </si>
  <si>
    <t>色がついているセル以外には、見えていないだけで関数や途中計算が</t>
    <rPh sb="0" eb="1">
      <t>イロ</t>
    </rPh>
    <rPh sb="9" eb="11">
      <t>イガイ</t>
    </rPh>
    <rPh sb="14" eb="15">
      <t>ミ</t>
    </rPh>
    <rPh sb="23" eb="25">
      <t>カンスウ</t>
    </rPh>
    <rPh sb="26" eb="28">
      <t>トチュウ</t>
    </rPh>
    <rPh sb="28" eb="30">
      <t>ケイサン</t>
    </rPh>
    <phoneticPr fontId="1"/>
  </si>
  <si>
    <t>入力されているセルがあります。</t>
    <phoneticPr fontId="1"/>
  </si>
  <si>
    <t>そのセルに入力してしまうと、計算結果がくずれます。</t>
  </si>
  <si>
    <t>このファイルは</t>
    <phoneticPr fontId="1"/>
  </si>
  <si>
    <r>
      <t>私が</t>
    </r>
    <r>
      <rPr>
        <b/>
        <sz val="11"/>
        <color rgb="FFFF0000"/>
        <rFont val="游ゴシック"/>
        <family val="3"/>
        <charset val="128"/>
        <scheme val="minor"/>
      </rPr>
      <t>自分の子どもの受験を考えるために、私的に作成したもの</t>
    </r>
    <r>
      <rPr>
        <sz val="11"/>
        <color rgb="FFFF0000"/>
        <rFont val="游ゴシック"/>
        <family val="3"/>
        <charset val="128"/>
        <scheme val="minor"/>
      </rPr>
      <t>です。</t>
    </r>
  </si>
  <si>
    <t>正確な換算点や合否を判定するものではありません。</t>
  </si>
  <si>
    <r>
      <t>共通テスト利用の点数を、大学ごとに整理して考えるための</t>
    </r>
    <r>
      <rPr>
        <b/>
        <sz val="11"/>
        <color rgb="FFFF0000"/>
        <rFont val="游ゴシック"/>
        <family val="3"/>
        <charset val="128"/>
        <scheme val="minor"/>
      </rPr>
      <t>参考用</t>
    </r>
    <r>
      <rPr>
        <sz val="11"/>
        <color rgb="FFFF0000"/>
        <rFont val="游ゴシック"/>
        <family val="3"/>
        <charset val="128"/>
        <scheme val="minor"/>
      </rPr>
      <t>であり、</t>
    </r>
  </si>
  <si>
    <t>また、大学ごとに配点や利用方法は異なり、毎年変更される場合もあります。</t>
  </si>
  <si>
    <t>最終的な確認や正確な点数計算については、必ず公式サイトや模試の結果をご確認ください。</t>
  </si>
  <si>
    <t>それ以外の教科数・方式には対応していません。</t>
  </si>
  <si>
    <t>あくまで「考えるための材料」として、参考程度に使っていただけたらうれしいです。</t>
  </si>
  <si>
    <r>
      <t>なお、このエクセルは、</t>
    </r>
    <r>
      <rPr>
        <b/>
        <sz val="11"/>
        <color rgb="FFFF0000"/>
        <rFont val="游ゴシック"/>
        <family val="3"/>
        <charset val="128"/>
        <scheme val="minor"/>
      </rPr>
      <t>私の子どもが「3教科型」の共通テスト利用だったため、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</si>
</sst>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theme="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quotePrefix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3" borderId="20" xfId="0" applyFill="1" applyBorder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23" xfId="0" applyBorder="1">
      <alignment vertical="center"/>
    </xf>
    <xf numFmtId="0" fontId="0" fillId="3" borderId="13" xfId="0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15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J6" lockText="1" noThreeD="1"/>
</file>

<file path=xl/ctrlProps/ctrlProp10.xml><?xml version="1.0" encoding="utf-8"?>
<formControlPr xmlns="http://schemas.microsoft.com/office/spreadsheetml/2009/9/main" objectType="CheckBox" fmlaLink="$H$25" lockText="1" noThreeD="1"/>
</file>

<file path=xl/ctrlProps/ctrlProp100.xml><?xml version="1.0" encoding="utf-8"?>
<formControlPr xmlns="http://schemas.microsoft.com/office/spreadsheetml/2009/9/main" objectType="CheckBox" checked="Checked" fmlaLink="$T$70" lockText="1" noThreeD="1"/>
</file>

<file path=xl/ctrlProps/ctrlProp101.xml><?xml version="1.0" encoding="utf-8"?>
<formControlPr xmlns="http://schemas.microsoft.com/office/spreadsheetml/2009/9/main" objectType="CheckBox" checked="Checked" fmlaLink="$U$70" lockText="1" noThreeD="1"/>
</file>

<file path=xl/ctrlProps/ctrlProp102.xml><?xml version="1.0" encoding="utf-8"?>
<formControlPr xmlns="http://schemas.microsoft.com/office/spreadsheetml/2009/9/main" objectType="CheckBox" checked="Checked" fmlaLink="$V$70" lockText="1" noThreeD="1"/>
</file>

<file path=xl/ctrlProps/ctrlProp103.xml><?xml version="1.0" encoding="utf-8"?>
<formControlPr xmlns="http://schemas.microsoft.com/office/spreadsheetml/2009/9/main" objectType="CheckBox" checked="Checked" fmlaLink="$AB$64" lockText="1" noThreeD="1"/>
</file>

<file path=xl/ctrlProps/ctrlProp104.xml><?xml version="1.0" encoding="utf-8"?>
<formControlPr xmlns="http://schemas.microsoft.com/office/spreadsheetml/2009/9/main" objectType="CheckBox" checked="Checked" fmlaLink="$AB$65" lockText="1" noThreeD="1"/>
</file>

<file path=xl/ctrlProps/ctrlProp105.xml><?xml version="1.0" encoding="utf-8"?>
<formControlPr xmlns="http://schemas.microsoft.com/office/spreadsheetml/2009/9/main" objectType="CheckBox" checked="Checked" fmlaLink="$AB$66" lockText="1" noThreeD="1"/>
</file>

<file path=xl/ctrlProps/ctrlProp11.xml><?xml version="1.0" encoding="utf-8"?>
<formControlPr xmlns="http://schemas.microsoft.com/office/spreadsheetml/2009/9/main" objectType="CheckBox" fmlaLink="$I$25" lockText="1" noThreeD="1"/>
</file>

<file path=xl/ctrlProps/ctrlProp12.xml><?xml version="1.0" encoding="utf-8"?>
<formControlPr xmlns="http://schemas.microsoft.com/office/spreadsheetml/2009/9/main" objectType="CheckBox" fmlaLink="$O$19" lockText="1" noThreeD="1"/>
</file>

<file path=xl/ctrlProps/ctrlProp13.xml><?xml version="1.0" encoding="utf-8"?>
<formControlPr xmlns="http://schemas.microsoft.com/office/spreadsheetml/2009/9/main" objectType="CheckBox" fmlaLink="$O$20" lockText="1" noThreeD="1"/>
</file>

<file path=xl/ctrlProps/ctrlProp14.xml><?xml version="1.0" encoding="utf-8"?>
<formControlPr xmlns="http://schemas.microsoft.com/office/spreadsheetml/2009/9/main" objectType="CheckBox" fmlaLink="$O$21" lockText="1" noThreeD="1"/>
</file>

<file path=xl/ctrlProps/ctrlProp15.xml><?xml version="1.0" encoding="utf-8"?>
<formControlPr xmlns="http://schemas.microsoft.com/office/spreadsheetml/2009/9/main" objectType="CheckBox" fmlaLink="$J$36" lockText="1" noThreeD="1"/>
</file>

<file path=xl/ctrlProps/ctrlProp16.xml><?xml version="1.0" encoding="utf-8"?>
<formControlPr xmlns="http://schemas.microsoft.com/office/spreadsheetml/2009/9/main" objectType="CheckBox" fmlaLink="$G$40" lockText="1" noThreeD="1"/>
</file>

<file path=xl/ctrlProps/ctrlProp17.xml><?xml version="1.0" encoding="utf-8"?>
<formControlPr xmlns="http://schemas.microsoft.com/office/spreadsheetml/2009/9/main" objectType="CheckBox" fmlaLink="$H$40" lockText="1" noThreeD="1"/>
</file>

<file path=xl/ctrlProps/ctrlProp18.xml><?xml version="1.0" encoding="utf-8"?>
<formControlPr xmlns="http://schemas.microsoft.com/office/spreadsheetml/2009/9/main" objectType="CheckBox" fmlaLink="$I$40" lockText="1" noThreeD="1"/>
</file>

<file path=xl/ctrlProps/ctrlProp19.xml><?xml version="1.0" encoding="utf-8"?>
<formControlPr xmlns="http://schemas.microsoft.com/office/spreadsheetml/2009/9/main" objectType="CheckBox" fmlaLink="$O$34" lockText="1" noThreeD="1"/>
</file>

<file path=xl/ctrlProps/ctrlProp2.xml><?xml version="1.0" encoding="utf-8"?>
<formControlPr xmlns="http://schemas.microsoft.com/office/spreadsheetml/2009/9/main" objectType="CheckBox" checked="Checked" fmlaLink="G10" lockText="1" noThreeD="1"/>
</file>

<file path=xl/ctrlProps/ctrlProp20.xml><?xml version="1.0" encoding="utf-8"?>
<formControlPr xmlns="http://schemas.microsoft.com/office/spreadsheetml/2009/9/main" objectType="CheckBox" fmlaLink="$O$35" lockText="1" noThreeD="1"/>
</file>

<file path=xl/ctrlProps/ctrlProp21.xml><?xml version="1.0" encoding="utf-8"?>
<formControlPr xmlns="http://schemas.microsoft.com/office/spreadsheetml/2009/9/main" objectType="CheckBox" fmlaLink="$O$36" lockText="1" noThreeD="1"/>
</file>

<file path=xl/ctrlProps/ctrlProp22.xml><?xml version="1.0" encoding="utf-8"?>
<formControlPr xmlns="http://schemas.microsoft.com/office/spreadsheetml/2009/9/main" objectType="CheckBox" fmlaLink="$J$51" lockText="1" noThreeD="1"/>
</file>

<file path=xl/ctrlProps/ctrlProp23.xml><?xml version="1.0" encoding="utf-8"?>
<formControlPr xmlns="http://schemas.microsoft.com/office/spreadsheetml/2009/9/main" objectType="CheckBox" fmlaLink="$G$55" lockText="1" noThreeD="1"/>
</file>

<file path=xl/ctrlProps/ctrlProp24.xml><?xml version="1.0" encoding="utf-8"?>
<formControlPr xmlns="http://schemas.microsoft.com/office/spreadsheetml/2009/9/main" objectType="CheckBox" fmlaLink="$H$55" lockText="1" noThreeD="1"/>
</file>

<file path=xl/ctrlProps/ctrlProp25.xml><?xml version="1.0" encoding="utf-8"?>
<formControlPr xmlns="http://schemas.microsoft.com/office/spreadsheetml/2009/9/main" objectType="CheckBox" fmlaLink="$I$55" lockText="1" noThreeD="1"/>
</file>

<file path=xl/ctrlProps/ctrlProp26.xml><?xml version="1.0" encoding="utf-8"?>
<formControlPr xmlns="http://schemas.microsoft.com/office/spreadsheetml/2009/9/main" objectType="CheckBox" fmlaLink="$O$49" lockText="1" noThreeD="1"/>
</file>

<file path=xl/ctrlProps/ctrlProp27.xml><?xml version="1.0" encoding="utf-8"?>
<formControlPr xmlns="http://schemas.microsoft.com/office/spreadsheetml/2009/9/main" objectType="CheckBox" fmlaLink="$O$50" lockText="1" noThreeD="1"/>
</file>

<file path=xl/ctrlProps/ctrlProp28.xml><?xml version="1.0" encoding="utf-8"?>
<formControlPr xmlns="http://schemas.microsoft.com/office/spreadsheetml/2009/9/main" objectType="CheckBox" fmlaLink="$O$51" lockText="1" noThreeD="1"/>
</file>

<file path=xl/ctrlProps/ctrlProp29.xml><?xml version="1.0" encoding="utf-8"?>
<formControlPr xmlns="http://schemas.microsoft.com/office/spreadsheetml/2009/9/main" objectType="CheckBox" fmlaLink="$J$66" lockText="1" noThreeD="1"/>
</file>

<file path=xl/ctrlProps/ctrlProp3.xml><?xml version="1.0" encoding="utf-8"?>
<formControlPr xmlns="http://schemas.microsoft.com/office/spreadsheetml/2009/9/main" objectType="CheckBox" checked="Checked" fmlaLink="H10" lockText="1" noThreeD="1"/>
</file>

<file path=xl/ctrlProps/ctrlProp30.xml><?xml version="1.0" encoding="utf-8"?>
<formControlPr xmlns="http://schemas.microsoft.com/office/spreadsheetml/2009/9/main" objectType="CheckBox" fmlaLink="$G$70" lockText="1" noThreeD="1"/>
</file>

<file path=xl/ctrlProps/ctrlProp31.xml><?xml version="1.0" encoding="utf-8"?>
<formControlPr xmlns="http://schemas.microsoft.com/office/spreadsheetml/2009/9/main" objectType="CheckBox" fmlaLink="$H$70" lockText="1" noThreeD="1"/>
</file>

<file path=xl/ctrlProps/ctrlProp32.xml><?xml version="1.0" encoding="utf-8"?>
<formControlPr xmlns="http://schemas.microsoft.com/office/spreadsheetml/2009/9/main" objectType="CheckBox" fmlaLink="$I$70" lockText="1" noThreeD="1"/>
</file>

<file path=xl/ctrlProps/ctrlProp33.xml><?xml version="1.0" encoding="utf-8"?>
<formControlPr xmlns="http://schemas.microsoft.com/office/spreadsheetml/2009/9/main" objectType="CheckBox" fmlaLink="$O$64" lockText="1" noThreeD="1"/>
</file>

<file path=xl/ctrlProps/ctrlProp34.xml><?xml version="1.0" encoding="utf-8"?>
<formControlPr xmlns="http://schemas.microsoft.com/office/spreadsheetml/2009/9/main" objectType="CheckBox" fmlaLink="$O$65" lockText="1" noThreeD="1"/>
</file>

<file path=xl/ctrlProps/ctrlProp35.xml><?xml version="1.0" encoding="utf-8"?>
<formControlPr xmlns="http://schemas.microsoft.com/office/spreadsheetml/2009/9/main" objectType="CheckBox" fmlaLink="$O$66" lockText="1" noThreeD="1"/>
</file>

<file path=xl/ctrlProps/ctrlProp36.xml><?xml version="1.0" encoding="utf-8"?>
<formControlPr xmlns="http://schemas.microsoft.com/office/spreadsheetml/2009/9/main" objectType="CheckBox" fmlaLink="J6" lockText="1" noThreeD="1"/>
</file>

<file path=xl/ctrlProps/ctrlProp37.xml><?xml version="1.0" encoding="utf-8"?>
<formControlPr xmlns="http://schemas.microsoft.com/office/spreadsheetml/2009/9/main" objectType="CheckBox" checked="Checked" fmlaLink="G10" lockText="1" noThreeD="1"/>
</file>

<file path=xl/ctrlProps/ctrlProp38.xml><?xml version="1.0" encoding="utf-8"?>
<formControlPr xmlns="http://schemas.microsoft.com/office/spreadsheetml/2009/9/main" objectType="CheckBox" checked="Checked" fmlaLink="H10" lockText="1" noThreeD="1"/>
</file>

<file path=xl/ctrlProps/ctrlProp39.xml><?xml version="1.0" encoding="utf-8"?>
<formControlPr xmlns="http://schemas.microsoft.com/office/spreadsheetml/2009/9/main" objectType="CheckBox" checked="Checked" fmlaLink="I10" lockText="1" noThreeD="1"/>
</file>

<file path=xl/ctrlProps/ctrlProp4.xml><?xml version="1.0" encoding="utf-8"?>
<formControlPr xmlns="http://schemas.microsoft.com/office/spreadsheetml/2009/9/main" objectType="CheckBox" checked="Checked" fmlaLink="I10" lockText="1" noThreeD="1"/>
</file>

<file path=xl/ctrlProps/ctrlProp40.xml><?xml version="1.0" encoding="utf-8"?>
<formControlPr xmlns="http://schemas.microsoft.com/office/spreadsheetml/2009/9/main" objectType="CheckBox" checked="Checked" fmlaLink="O4" lockText="1" noThreeD="1"/>
</file>

<file path=xl/ctrlProps/ctrlProp41.xml><?xml version="1.0" encoding="utf-8"?>
<formControlPr xmlns="http://schemas.microsoft.com/office/spreadsheetml/2009/9/main" objectType="CheckBox" checked="Checked" fmlaLink="O5" lockText="1" noThreeD="1"/>
</file>

<file path=xl/ctrlProps/ctrlProp42.xml><?xml version="1.0" encoding="utf-8"?>
<formControlPr xmlns="http://schemas.microsoft.com/office/spreadsheetml/2009/9/main" objectType="CheckBox" checked="Checked" fmlaLink="O6" lockText="1" noThreeD="1"/>
</file>

<file path=xl/ctrlProps/ctrlProp43.xml><?xml version="1.0" encoding="utf-8"?>
<formControlPr xmlns="http://schemas.microsoft.com/office/spreadsheetml/2009/9/main" objectType="CheckBox" fmlaLink="$J$21" lockText="1" noThreeD="1"/>
</file>

<file path=xl/ctrlProps/ctrlProp44.xml><?xml version="1.0" encoding="utf-8"?>
<formControlPr xmlns="http://schemas.microsoft.com/office/spreadsheetml/2009/9/main" objectType="CheckBox" checked="Checked" fmlaLink="$G$25" lockText="1" noThreeD="1"/>
</file>

<file path=xl/ctrlProps/ctrlProp45.xml><?xml version="1.0" encoding="utf-8"?>
<formControlPr xmlns="http://schemas.microsoft.com/office/spreadsheetml/2009/9/main" objectType="CheckBox" checked="Checked" fmlaLink="$H$25" lockText="1" noThreeD="1"/>
</file>

<file path=xl/ctrlProps/ctrlProp46.xml><?xml version="1.0" encoding="utf-8"?>
<formControlPr xmlns="http://schemas.microsoft.com/office/spreadsheetml/2009/9/main" objectType="CheckBox" checked="Checked" fmlaLink="$I$25" lockText="1" noThreeD="1"/>
</file>

<file path=xl/ctrlProps/ctrlProp47.xml><?xml version="1.0" encoding="utf-8"?>
<formControlPr xmlns="http://schemas.microsoft.com/office/spreadsheetml/2009/9/main" objectType="CheckBox" checked="Checked" fmlaLink="$O$19" lockText="1" noThreeD="1"/>
</file>

<file path=xl/ctrlProps/ctrlProp48.xml><?xml version="1.0" encoding="utf-8"?>
<formControlPr xmlns="http://schemas.microsoft.com/office/spreadsheetml/2009/9/main" objectType="CheckBox" checked="Checked" fmlaLink="$O$20" lockText="1" noThreeD="1"/>
</file>

<file path=xl/ctrlProps/ctrlProp49.xml><?xml version="1.0" encoding="utf-8"?>
<formControlPr xmlns="http://schemas.microsoft.com/office/spreadsheetml/2009/9/main" objectType="CheckBox" checked="Checked" fmlaLink="$O$21" lockText="1" noThreeD="1"/>
</file>

<file path=xl/ctrlProps/ctrlProp5.xml><?xml version="1.0" encoding="utf-8"?>
<formControlPr xmlns="http://schemas.microsoft.com/office/spreadsheetml/2009/9/main" objectType="CheckBox" checked="Checked" fmlaLink="O4" lockText="1" noThreeD="1"/>
</file>

<file path=xl/ctrlProps/ctrlProp50.xml><?xml version="1.0" encoding="utf-8"?>
<formControlPr xmlns="http://schemas.microsoft.com/office/spreadsheetml/2009/9/main" objectType="CheckBox" checked="Checked" fmlaLink="$J$36" lockText="1" noThreeD="1"/>
</file>

<file path=xl/ctrlProps/ctrlProp51.xml><?xml version="1.0" encoding="utf-8"?>
<formControlPr xmlns="http://schemas.microsoft.com/office/spreadsheetml/2009/9/main" objectType="CheckBox" checked="Checked" fmlaLink="$G$40" lockText="1" noThreeD="1"/>
</file>

<file path=xl/ctrlProps/ctrlProp52.xml><?xml version="1.0" encoding="utf-8"?>
<formControlPr xmlns="http://schemas.microsoft.com/office/spreadsheetml/2009/9/main" objectType="CheckBox" checked="Checked" fmlaLink="$H$40" lockText="1" noThreeD="1"/>
</file>

<file path=xl/ctrlProps/ctrlProp53.xml><?xml version="1.0" encoding="utf-8"?>
<formControlPr xmlns="http://schemas.microsoft.com/office/spreadsheetml/2009/9/main" objectType="CheckBox" checked="Checked" fmlaLink="$I$40" lockText="1" noThreeD="1"/>
</file>

<file path=xl/ctrlProps/ctrlProp54.xml><?xml version="1.0" encoding="utf-8"?>
<formControlPr xmlns="http://schemas.microsoft.com/office/spreadsheetml/2009/9/main" objectType="CheckBox" checked="Checked" fmlaLink="$O$34" lockText="1" noThreeD="1"/>
</file>

<file path=xl/ctrlProps/ctrlProp55.xml><?xml version="1.0" encoding="utf-8"?>
<formControlPr xmlns="http://schemas.microsoft.com/office/spreadsheetml/2009/9/main" objectType="CheckBox" checked="Checked" fmlaLink="$O$35" lockText="1" noThreeD="1"/>
</file>

<file path=xl/ctrlProps/ctrlProp56.xml><?xml version="1.0" encoding="utf-8"?>
<formControlPr xmlns="http://schemas.microsoft.com/office/spreadsheetml/2009/9/main" objectType="CheckBox" checked="Checked" fmlaLink="$O$36" lockText="1" noThreeD="1"/>
</file>

<file path=xl/ctrlProps/ctrlProp57.xml><?xml version="1.0" encoding="utf-8"?>
<formControlPr xmlns="http://schemas.microsoft.com/office/spreadsheetml/2009/9/main" objectType="CheckBox" fmlaLink="$J$51" lockText="1" noThreeD="1"/>
</file>

<file path=xl/ctrlProps/ctrlProp58.xml><?xml version="1.0" encoding="utf-8"?>
<formControlPr xmlns="http://schemas.microsoft.com/office/spreadsheetml/2009/9/main" objectType="CheckBox" fmlaLink="$G$55" lockText="1" noThreeD="1"/>
</file>

<file path=xl/ctrlProps/ctrlProp59.xml><?xml version="1.0" encoding="utf-8"?>
<formControlPr xmlns="http://schemas.microsoft.com/office/spreadsheetml/2009/9/main" objectType="CheckBox" fmlaLink="$H$55" lockText="1" noThreeD="1"/>
</file>

<file path=xl/ctrlProps/ctrlProp6.xml><?xml version="1.0" encoding="utf-8"?>
<formControlPr xmlns="http://schemas.microsoft.com/office/spreadsheetml/2009/9/main" objectType="CheckBox" checked="Checked" fmlaLink="O5" lockText="1" noThreeD="1"/>
</file>

<file path=xl/ctrlProps/ctrlProp60.xml><?xml version="1.0" encoding="utf-8"?>
<formControlPr xmlns="http://schemas.microsoft.com/office/spreadsheetml/2009/9/main" objectType="CheckBox" fmlaLink="$I$55" lockText="1" noThreeD="1"/>
</file>

<file path=xl/ctrlProps/ctrlProp61.xml><?xml version="1.0" encoding="utf-8"?>
<formControlPr xmlns="http://schemas.microsoft.com/office/spreadsheetml/2009/9/main" objectType="CheckBox" checked="Checked" fmlaLink="$O$49" lockText="1" noThreeD="1"/>
</file>

<file path=xl/ctrlProps/ctrlProp62.xml><?xml version="1.0" encoding="utf-8"?>
<formControlPr xmlns="http://schemas.microsoft.com/office/spreadsheetml/2009/9/main" objectType="CheckBox" checked="Checked" fmlaLink="$O$50" lockText="1" noThreeD="1"/>
</file>

<file path=xl/ctrlProps/ctrlProp63.xml><?xml version="1.0" encoding="utf-8"?>
<formControlPr xmlns="http://schemas.microsoft.com/office/spreadsheetml/2009/9/main" objectType="CheckBox" checked="Checked" fmlaLink="$O$51" lockText="1" noThreeD="1"/>
</file>

<file path=xl/ctrlProps/ctrlProp64.xml><?xml version="1.0" encoding="utf-8"?>
<formControlPr xmlns="http://schemas.microsoft.com/office/spreadsheetml/2009/9/main" objectType="CheckBox" fmlaLink="$J$66" lockText="1" noThreeD="1"/>
</file>

<file path=xl/ctrlProps/ctrlProp65.xml><?xml version="1.0" encoding="utf-8"?>
<formControlPr xmlns="http://schemas.microsoft.com/office/spreadsheetml/2009/9/main" objectType="CheckBox" checked="Checked" fmlaLink="$G$70" lockText="1" noThreeD="1"/>
</file>

<file path=xl/ctrlProps/ctrlProp66.xml><?xml version="1.0" encoding="utf-8"?>
<formControlPr xmlns="http://schemas.microsoft.com/office/spreadsheetml/2009/9/main" objectType="CheckBox" checked="Checked" fmlaLink="$H$70" lockText="1" noThreeD="1"/>
</file>

<file path=xl/ctrlProps/ctrlProp67.xml><?xml version="1.0" encoding="utf-8"?>
<formControlPr xmlns="http://schemas.microsoft.com/office/spreadsheetml/2009/9/main" objectType="CheckBox" checked="Checked" fmlaLink="$I$70" lockText="1" noThreeD="1"/>
</file>

<file path=xl/ctrlProps/ctrlProp68.xml><?xml version="1.0" encoding="utf-8"?>
<formControlPr xmlns="http://schemas.microsoft.com/office/spreadsheetml/2009/9/main" objectType="CheckBox" checked="Checked" fmlaLink="$O$64" lockText="1" noThreeD="1"/>
</file>

<file path=xl/ctrlProps/ctrlProp69.xml><?xml version="1.0" encoding="utf-8"?>
<formControlPr xmlns="http://schemas.microsoft.com/office/spreadsheetml/2009/9/main" objectType="CheckBox" checked="Checked" fmlaLink="$O$65" lockText="1" noThreeD="1"/>
</file>

<file path=xl/ctrlProps/ctrlProp7.xml><?xml version="1.0" encoding="utf-8"?>
<formControlPr xmlns="http://schemas.microsoft.com/office/spreadsheetml/2009/9/main" objectType="CheckBox" checked="Checked" fmlaLink="O6" lockText="1" noThreeD="1"/>
</file>

<file path=xl/ctrlProps/ctrlProp70.xml><?xml version="1.0" encoding="utf-8"?>
<formControlPr xmlns="http://schemas.microsoft.com/office/spreadsheetml/2009/9/main" objectType="CheckBox" checked="Checked" fmlaLink="$O$66" lockText="1" noThreeD="1"/>
</file>

<file path=xl/ctrlProps/ctrlProp71.xml><?xml version="1.0" encoding="utf-8"?>
<formControlPr xmlns="http://schemas.microsoft.com/office/spreadsheetml/2009/9/main" objectType="CheckBox" fmlaLink="$W$6" lockText="1" noThreeD="1"/>
</file>

<file path=xl/ctrlProps/ctrlProp72.xml><?xml version="1.0" encoding="utf-8"?>
<formControlPr xmlns="http://schemas.microsoft.com/office/spreadsheetml/2009/9/main" objectType="CheckBox" checked="Checked" fmlaLink="$T$10" lockText="1" noThreeD="1"/>
</file>

<file path=xl/ctrlProps/ctrlProp73.xml><?xml version="1.0" encoding="utf-8"?>
<formControlPr xmlns="http://schemas.microsoft.com/office/spreadsheetml/2009/9/main" objectType="CheckBox" checked="Checked" fmlaLink="$U$10" lockText="1" noThreeD="1"/>
</file>

<file path=xl/ctrlProps/ctrlProp74.xml><?xml version="1.0" encoding="utf-8"?>
<formControlPr xmlns="http://schemas.microsoft.com/office/spreadsheetml/2009/9/main" objectType="CheckBox" checked="Checked" fmlaLink="$V$10" lockText="1" noThreeD="1"/>
</file>

<file path=xl/ctrlProps/ctrlProp75.xml><?xml version="1.0" encoding="utf-8"?>
<formControlPr xmlns="http://schemas.microsoft.com/office/spreadsheetml/2009/9/main" objectType="CheckBox" checked="Checked" fmlaLink="$AB$4" lockText="1" noThreeD="1"/>
</file>

<file path=xl/ctrlProps/ctrlProp76.xml><?xml version="1.0" encoding="utf-8"?>
<formControlPr xmlns="http://schemas.microsoft.com/office/spreadsheetml/2009/9/main" objectType="CheckBox" checked="Checked" fmlaLink="$AB$5" lockText="1" noThreeD="1"/>
</file>

<file path=xl/ctrlProps/ctrlProp77.xml><?xml version="1.0" encoding="utf-8"?>
<formControlPr xmlns="http://schemas.microsoft.com/office/spreadsheetml/2009/9/main" objectType="CheckBox" checked="Checked" fmlaLink="$AB$6" lockText="1" noThreeD="1"/>
</file>

<file path=xl/ctrlProps/ctrlProp78.xml><?xml version="1.0" encoding="utf-8"?>
<formControlPr xmlns="http://schemas.microsoft.com/office/spreadsheetml/2009/9/main" objectType="CheckBox" fmlaLink="$W$21" lockText="1" noThreeD="1"/>
</file>

<file path=xl/ctrlProps/ctrlProp79.xml><?xml version="1.0" encoding="utf-8"?>
<formControlPr xmlns="http://schemas.microsoft.com/office/spreadsheetml/2009/9/main" objectType="CheckBox" checked="Checked" fmlaLink="$G$25" lockText="1" noThreeD="1"/>
</file>

<file path=xl/ctrlProps/ctrlProp8.xml><?xml version="1.0" encoding="utf-8"?>
<formControlPr xmlns="http://schemas.microsoft.com/office/spreadsheetml/2009/9/main" objectType="CheckBox" fmlaLink="$J$21" lockText="1" noThreeD="1"/>
</file>

<file path=xl/ctrlProps/ctrlProp80.xml><?xml version="1.0" encoding="utf-8"?>
<formControlPr xmlns="http://schemas.microsoft.com/office/spreadsheetml/2009/9/main" objectType="CheckBox" checked="Checked" fmlaLink="$H$25" lockText="1" noThreeD="1"/>
</file>

<file path=xl/ctrlProps/ctrlProp81.xml><?xml version="1.0" encoding="utf-8"?>
<formControlPr xmlns="http://schemas.microsoft.com/office/spreadsheetml/2009/9/main" objectType="CheckBox" checked="Checked" fmlaLink="$I$25" lockText="1" noThreeD="1"/>
</file>

<file path=xl/ctrlProps/ctrlProp82.xml><?xml version="1.0" encoding="utf-8"?>
<formControlPr xmlns="http://schemas.microsoft.com/office/spreadsheetml/2009/9/main" objectType="CheckBox" checked="Checked" fmlaLink="$AB$19" lockText="1" noThreeD="1"/>
</file>

<file path=xl/ctrlProps/ctrlProp83.xml><?xml version="1.0" encoding="utf-8"?>
<formControlPr xmlns="http://schemas.microsoft.com/office/spreadsheetml/2009/9/main" objectType="CheckBox" checked="Checked" fmlaLink="$AB$20" lockText="1" noThreeD="1"/>
</file>

<file path=xl/ctrlProps/ctrlProp84.xml><?xml version="1.0" encoding="utf-8"?>
<formControlPr xmlns="http://schemas.microsoft.com/office/spreadsheetml/2009/9/main" objectType="CheckBox" checked="Checked" fmlaLink="$AB$21" lockText="1" noThreeD="1"/>
</file>

<file path=xl/ctrlProps/ctrlProp85.xml><?xml version="1.0" encoding="utf-8"?>
<formControlPr xmlns="http://schemas.microsoft.com/office/spreadsheetml/2009/9/main" objectType="CheckBox" fmlaLink="$W$36" lockText="1" noThreeD="1"/>
</file>

<file path=xl/ctrlProps/ctrlProp86.xml><?xml version="1.0" encoding="utf-8"?>
<formControlPr xmlns="http://schemas.microsoft.com/office/spreadsheetml/2009/9/main" objectType="CheckBox" checked="Checked" fmlaLink="$T$40" lockText="1" noThreeD="1"/>
</file>

<file path=xl/ctrlProps/ctrlProp87.xml><?xml version="1.0" encoding="utf-8"?>
<formControlPr xmlns="http://schemas.microsoft.com/office/spreadsheetml/2009/9/main" objectType="CheckBox" checked="Checked" fmlaLink="$U$40" lockText="1" noThreeD="1"/>
</file>

<file path=xl/ctrlProps/ctrlProp88.xml><?xml version="1.0" encoding="utf-8"?>
<formControlPr xmlns="http://schemas.microsoft.com/office/spreadsheetml/2009/9/main" objectType="CheckBox" checked="Checked" fmlaLink="$V$40" lockText="1" noThreeD="1"/>
</file>

<file path=xl/ctrlProps/ctrlProp89.xml><?xml version="1.0" encoding="utf-8"?>
<formControlPr xmlns="http://schemas.microsoft.com/office/spreadsheetml/2009/9/main" objectType="CheckBox" checked="Checked" fmlaLink="$AB$34" lockText="1" noThreeD="1"/>
</file>

<file path=xl/ctrlProps/ctrlProp9.xml><?xml version="1.0" encoding="utf-8"?>
<formControlPr xmlns="http://schemas.microsoft.com/office/spreadsheetml/2009/9/main" objectType="CheckBox" fmlaLink="$G$25" lockText="1" noThreeD="1"/>
</file>

<file path=xl/ctrlProps/ctrlProp90.xml><?xml version="1.0" encoding="utf-8"?>
<formControlPr xmlns="http://schemas.microsoft.com/office/spreadsheetml/2009/9/main" objectType="CheckBox" checked="Checked" fmlaLink="$AB$35" lockText="1" noThreeD="1"/>
</file>

<file path=xl/ctrlProps/ctrlProp91.xml><?xml version="1.0" encoding="utf-8"?>
<formControlPr xmlns="http://schemas.microsoft.com/office/spreadsheetml/2009/9/main" objectType="CheckBox" checked="Checked" fmlaLink="$AB$36" lockText="1" noThreeD="1"/>
</file>

<file path=xl/ctrlProps/ctrlProp92.xml><?xml version="1.0" encoding="utf-8"?>
<formControlPr xmlns="http://schemas.microsoft.com/office/spreadsheetml/2009/9/main" objectType="CheckBox" fmlaLink="$W$51" lockText="1" noThreeD="1"/>
</file>

<file path=xl/ctrlProps/ctrlProp93.xml><?xml version="1.0" encoding="utf-8"?>
<formControlPr xmlns="http://schemas.microsoft.com/office/spreadsheetml/2009/9/main" objectType="CheckBox" checked="Checked" fmlaLink="$T$55" lockText="1" noThreeD="1"/>
</file>

<file path=xl/ctrlProps/ctrlProp94.xml><?xml version="1.0" encoding="utf-8"?>
<formControlPr xmlns="http://schemas.microsoft.com/office/spreadsheetml/2009/9/main" objectType="CheckBox" checked="Checked" fmlaLink="$U$55" lockText="1" noThreeD="1"/>
</file>

<file path=xl/ctrlProps/ctrlProp95.xml><?xml version="1.0" encoding="utf-8"?>
<formControlPr xmlns="http://schemas.microsoft.com/office/spreadsheetml/2009/9/main" objectType="CheckBox" checked="Checked" fmlaLink="$V$55" lockText="1" noThreeD="1"/>
</file>

<file path=xl/ctrlProps/ctrlProp96.xml><?xml version="1.0" encoding="utf-8"?>
<formControlPr xmlns="http://schemas.microsoft.com/office/spreadsheetml/2009/9/main" objectType="CheckBox" checked="Checked" fmlaLink="$AB$49" lockText="1" noThreeD="1"/>
</file>

<file path=xl/ctrlProps/ctrlProp97.xml><?xml version="1.0" encoding="utf-8"?>
<formControlPr xmlns="http://schemas.microsoft.com/office/spreadsheetml/2009/9/main" objectType="CheckBox" checked="Checked" fmlaLink="$AB$50" lockText="1" noThreeD="1"/>
</file>

<file path=xl/ctrlProps/ctrlProp98.xml><?xml version="1.0" encoding="utf-8"?>
<formControlPr xmlns="http://schemas.microsoft.com/office/spreadsheetml/2009/9/main" objectType="CheckBox" checked="Checked" fmlaLink="$AB$51" lockText="1" noThreeD="1"/>
</file>

<file path=xl/ctrlProps/ctrlProp99.xml><?xml version="1.0" encoding="utf-8"?>
<formControlPr xmlns="http://schemas.microsoft.com/office/spreadsheetml/2009/9/main" objectType="CheckBox" fmlaLink="$W$6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</xdr:row>
          <xdr:rowOff>19050</xdr:rowOff>
        </xdr:from>
        <xdr:to>
          <xdr:col>6</xdr:col>
          <xdr:colOff>311150</xdr:colOff>
          <xdr:row>6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</xdr:row>
          <xdr:rowOff>0</xdr:rowOff>
        </xdr:from>
        <xdr:to>
          <xdr:col>7</xdr:col>
          <xdr:colOff>82550</xdr:colOff>
          <xdr:row>9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現代文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6350</xdr:rowOff>
        </xdr:from>
        <xdr:to>
          <xdr:col>8</xdr:col>
          <xdr:colOff>57150</xdr:colOff>
          <xdr:row>9</xdr:row>
          <xdr:rowOff>6350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古文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8</xdr:row>
          <xdr:rowOff>12700</xdr:rowOff>
        </xdr:from>
        <xdr:to>
          <xdr:col>9</xdr:col>
          <xdr:colOff>57150</xdr:colOff>
          <xdr:row>9</xdr:row>
          <xdr:rowOff>12700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漢文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3</xdr:row>
          <xdr:rowOff>6350</xdr:rowOff>
        </xdr:from>
        <xdr:to>
          <xdr:col>13</xdr:col>
          <xdr:colOff>273050</xdr:colOff>
          <xdr:row>3</xdr:row>
          <xdr:rowOff>209550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4</xdr:row>
          <xdr:rowOff>0</xdr:rowOff>
        </xdr:from>
        <xdr:to>
          <xdr:col>13</xdr:col>
          <xdr:colOff>266700</xdr:colOff>
          <xdr:row>4</xdr:row>
          <xdr:rowOff>222250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5</xdr:row>
          <xdr:rowOff>6350</xdr:rowOff>
        </xdr:from>
        <xdr:to>
          <xdr:col>14</xdr:col>
          <xdr:colOff>0</xdr:colOff>
          <xdr:row>5</xdr:row>
          <xdr:rowOff>234950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20</xdr:row>
          <xdr:rowOff>19050</xdr:rowOff>
        </xdr:from>
        <xdr:to>
          <xdr:col>6</xdr:col>
          <xdr:colOff>311150</xdr:colOff>
          <xdr:row>21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0</xdr:rowOff>
        </xdr:from>
        <xdr:to>
          <xdr:col>7</xdr:col>
          <xdr:colOff>82550</xdr:colOff>
          <xdr:row>24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現代文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6350</xdr:rowOff>
        </xdr:from>
        <xdr:to>
          <xdr:col>8</xdr:col>
          <xdr:colOff>57150</xdr:colOff>
          <xdr:row>24</xdr:row>
          <xdr:rowOff>6350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古文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23</xdr:row>
          <xdr:rowOff>12700</xdr:rowOff>
        </xdr:from>
        <xdr:to>
          <xdr:col>9</xdr:col>
          <xdr:colOff>57150</xdr:colOff>
          <xdr:row>24</xdr:row>
          <xdr:rowOff>12700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漢文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18</xdr:row>
          <xdr:rowOff>6350</xdr:rowOff>
        </xdr:from>
        <xdr:to>
          <xdr:col>13</xdr:col>
          <xdr:colOff>273050</xdr:colOff>
          <xdr:row>18</xdr:row>
          <xdr:rowOff>209550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19</xdr:row>
          <xdr:rowOff>0</xdr:rowOff>
        </xdr:from>
        <xdr:to>
          <xdr:col>13</xdr:col>
          <xdr:colOff>266700</xdr:colOff>
          <xdr:row>19</xdr:row>
          <xdr:rowOff>222250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20</xdr:row>
          <xdr:rowOff>6350</xdr:rowOff>
        </xdr:from>
        <xdr:to>
          <xdr:col>14</xdr:col>
          <xdr:colOff>0</xdr:colOff>
          <xdr:row>20</xdr:row>
          <xdr:rowOff>234950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35</xdr:row>
          <xdr:rowOff>19050</xdr:rowOff>
        </xdr:from>
        <xdr:to>
          <xdr:col>6</xdr:col>
          <xdr:colOff>311150</xdr:colOff>
          <xdr:row>36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38</xdr:row>
          <xdr:rowOff>0</xdr:rowOff>
        </xdr:from>
        <xdr:to>
          <xdr:col>7</xdr:col>
          <xdr:colOff>82550</xdr:colOff>
          <xdr:row>39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現代文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6350</xdr:rowOff>
        </xdr:from>
        <xdr:to>
          <xdr:col>8</xdr:col>
          <xdr:colOff>57150</xdr:colOff>
          <xdr:row>39</xdr:row>
          <xdr:rowOff>6350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古文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38</xdr:row>
          <xdr:rowOff>12700</xdr:rowOff>
        </xdr:from>
        <xdr:to>
          <xdr:col>9</xdr:col>
          <xdr:colOff>57150</xdr:colOff>
          <xdr:row>39</xdr:row>
          <xdr:rowOff>12700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漢文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33</xdr:row>
          <xdr:rowOff>6350</xdr:rowOff>
        </xdr:from>
        <xdr:to>
          <xdr:col>13</xdr:col>
          <xdr:colOff>273050</xdr:colOff>
          <xdr:row>33</xdr:row>
          <xdr:rowOff>209550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34</xdr:row>
          <xdr:rowOff>0</xdr:rowOff>
        </xdr:from>
        <xdr:to>
          <xdr:col>13</xdr:col>
          <xdr:colOff>266700</xdr:colOff>
          <xdr:row>34</xdr:row>
          <xdr:rowOff>222250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35</xdr:row>
          <xdr:rowOff>6350</xdr:rowOff>
        </xdr:from>
        <xdr:to>
          <xdr:col>14</xdr:col>
          <xdr:colOff>0</xdr:colOff>
          <xdr:row>35</xdr:row>
          <xdr:rowOff>234950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50</xdr:row>
          <xdr:rowOff>19050</xdr:rowOff>
        </xdr:from>
        <xdr:to>
          <xdr:col>6</xdr:col>
          <xdr:colOff>311150</xdr:colOff>
          <xdr:row>51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53</xdr:row>
          <xdr:rowOff>0</xdr:rowOff>
        </xdr:from>
        <xdr:to>
          <xdr:col>7</xdr:col>
          <xdr:colOff>82550</xdr:colOff>
          <xdr:row>54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現代文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53</xdr:row>
          <xdr:rowOff>6350</xdr:rowOff>
        </xdr:from>
        <xdr:to>
          <xdr:col>8</xdr:col>
          <xdr:colOff>57150</xdr:colOff>
          <xdr:row>54</xdr:row>
          <xdr:rowOff>6350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古文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53</xdr:row>
          <xdr:rowOff>12700</xdr:rowOff>
        </xdr:from>
        <xdr:to>
          <xdr:col>9</xdr:col>
          <xdr:colOff>57150</xdr:colOff>
          <xdr:row>54</xdr:row>
          <xdr:rowOff>12700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漢文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48</xdr:row>
          <xdr:rowOff>6350</xdr:rowOff>
        </xdr:from>
        <xdr:to>
          <xdr:col>13</xdr:col>
          <xdr:colOff>273050</xdr:colOff>
          <xdr:row>48</xdr:row>
          <xdr:rowOff>209550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49</xdr:row>
          <xdr:rowOff>0</xdr:rowOff>
        </xdr:from>
        <xdr:to>
          <xdr:col>13</xdr:col>
          <xdr:colOff>266700</xdr:colOff>
          <xdr:row>49</xdr:row>
          <xdr:rowOff>222250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50</xdr:row>
          <xdr:rowOff>6350</xdr:rowOff>
        </xdr:from>
        <xdr:to>
          <xdr:col>14</xdr:col>
          <xdr:colOff>0</xdr:colOff>
          <xdr:row>50</xdr:row>
          <xdr:rowOff>234950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65</xdr:row>
          <xdr:rowOff>19050</xdr:rowOff>
        </xdr:from>
        <xdr:to>
          <xdr:col>6</xdr:col>
          <xdr:colOff>311150</xdr:colOff>
          <xdr:row>66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68</xdr:row>
          <xdr:rowOff>0</xdr:rowOff>
        </xdr:from>
        <xdr:to>
          <xdr:col>7</xdr:col>
          <xdr:colOff>82550</xdr:colOff>
          <xdr:row>69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現代文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68</xdr:row>
          <xdr:rowOff>6350</xdr:rowOff>
        </xdr:from>
        <xdr:to>
          <xdr:col>8</xdr:col>
          <xdr:colOff>57150</xdr:colOff>
          <xdr:row>69</xdr:row>
          <xdr:rowOff>6350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古文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68</xdr:row>
          <xdr:rowOff>12700</xdr:rowOff>
        </xdr:from>
        <xdr:to>
          <xdr:col>9</xdr:col>
          <xdr:colOff>57150</xdr:colOff>
          <xdr:row>69</xdr:row>
          <xdr:rowOff>12700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漢文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63</xdr:row>
          <xdr:rowOff>6350</xdr:rowOff>
        </xdr:from>
        <xdr:to>
          <xdr:col>13</xdr:col>
          <xdr:colOff>273050</xdr:colOff>
          <xdr:row>63</xdr:row>
          <xdr:rowOff>209550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64</xdr:row>
          <xdr:rowOff>0</xdr:rowOff>
        </xdr:from>
        <xdr:to>
          <xdr:col>13</xdr:col>
          <xdr:colOff>266700</xdr:colOff>
          <xdr:row>64</xdr:row>
          <xdr:rowOff>222250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65</xdr:row>
          <xdr:rowOff>6350</xdr:rowOff>
        </xdr:from>
        <xdr:to>
          <xdr:col>14</xdr:col>
          <xdr:colOff>0</xdr:colOff>
          <xdr:row>65</xdr:row>
          <xdr:rowOff>234950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88900</xdr:colOff>
      <xdr:row>9</xdr:row>
      <xdr:rowOff>50800</xdr:rowOff>
    </xdr:from>
    <xdr:to>
      <xdr:col>3</xdr:col>
      <xdr:colOff>241300</xdr:colOff>
      <xdr:row>15</xdr:row>
      <xdr:rowOff>165100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3BB1F2C-D0CD-4779-F427-A31B0C9BBCA9}"/>
            </a:ext>
          </a:extLst>
        </xdr:cNvPr>
        <xdr:cNvSpPr/>
      </xdr:nvSpPr>
      <xdr:spPr>
        <a:xfrm>
          <a:off x="749300" y="2019300"/>
          <a:ext cx="1206500" cy="755650"/>
        </a:xfrm>
        <a:prstGeom prst="wedgeRectCallout">
          <a:avLst>
            <a:gd name="adj1" fmla="val -49463"/>
            <a:gd name="adj2" fmla="val -92045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①共通テストの点数を入力してください。</a:t>
          </a:r>
        </a:p>
      </xdr:txBody>
    </xdr:sp>
    <xdr:clientData/>
  </xdr:twoCellAnchor>
  <xdr:twoCellAnchor>
    <xdr:from>
      <xdr:col>0</xdr:col>
      <xdr:colOff>444500</xdr:colOff>
      <xdr:row>18</xdr:row>
      <xdr:rowOff>69850</xdr:rowOff>
    </xdr:from>
    <xdr:to>
      <xdr:col>3</xdr:col>
      <xdr:colOff>260350</xdr:colOff>
      <xdr:row>22</xdr:row>
      <xdr:rowOff>158750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9BB9A6C2-B97F-A74F-5983-F7C38AE40640}"/>
            </a:ext>
          </a:extLst>
        </xdr:cNvPr>
        <xdr:cNvSpPr/>
      </xdr:nvSpPr>
      <xdr:spPr>
        <a:xfrm>
          <a:off x="444500" y="3200400"/>
          <a:ext cx="1530350" cy="1054100"/>
        </a:xfrm>
        <a:prstGeom prst="wedgeRectCallout">
          <a:avLst>
            <a:gd name="adj1" fmla="val -72699"/>
            <a:gd name="adj2" fmla="val -189155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②選択科目を入力してください。各場所の選択科目名がかわります。</a:t>
          </a:r>
        </a:p>
      </xdr:txBody>
    </xdr:sp>
    <xdr:clientData/>
  </xdr:twoCellAnchor>
  <xdr:twoCellAnchor>
    <xdr:from>
      <xdr:col>3</xdr:col>
      <xdr:colOff>260350</xdr:colOff>
      <xdr:row>20</xdr:row>
      <xdr:rowOff>114300</xdr:rowOff>
    </xdr:from>
    <xdr:to>
      <xdr:col>11</xdr:col>
      <xdr:colOff>12700</xdr:colOff>
      <xdr:row>20</xdr:row>
      <xdr:rowOff>133350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A95C6F0B-708A-9F02-FE62-1097839EA524}"/>
            </a:ext>
          </a:extLst>
        </xdr:cNvPr>
        <xdr:cNvCxnSpPr>
          <a:stCxn id="3" idx="3"/>
        </xdr:cNvCxnSpPr>
      </xdr:nvCxnSpPr>
      <xdr:spPr>
        <a:xfrm>
          <a:off x="1974850" y="3727450"/>
          <a:ext cx="3346450" cy="190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260350</xdr:colOff>
      <xdr:row>18</xdr:row>
      <xdr:rowOff>171450</xdr:rowOff>
    </xdr:from>
    <xdr:to>
      <xdr:col>9</xdr:col>
      <xdr:colOff>25400</xdr:colOff>
      <xdr:row>19</xdr:row>
      <xdr:rowOff>123825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DE863F4E-89A9-4EF6-B9FE-BB147938C9C9}"/>
            </a:ext>
          </a:extLst>
        </xdr:cNvPr>
        <xdr:cNvCxnSpPr/>
      </xdr:nvCxnSpPr>
      <xdr:spPr>
        <a:xfrm flipV="1">
          <a:off x="1974850" y="3302000"/>
          <a:ext cx="2622550" cy="193675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546100</xdr:colOff>
      <xdr:row>0</xdr:row>
      <xdr:rowOff>222250</xdr:rowOff>
    </xdr:from>
    <xdr:ext cx="364202" cy="39280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B151FA4-11C9-6FF0-2E24-C11A45A2439D}"/>
            </a:ext>
          </a:extLst>
        </xdr:cNvPr>
        <xdr:cNvSpPr txBox="1"/>
      </xdr:nvSpPr>
      <xdr:spPr>
        <a:xfrm>
          <a:off x="5118100" y="222250"/>
          <a:ext cx="364202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</a:rPr>
            <a:t>①</a:t>
          </a:r>
        </a:p>
      </xdr:txBody>
    </xdr:sp>
    <xdr:clientData/>
  </xdr:oneCellAnchor>
  <xdr:oneCellAnchor>
    <xdr:from>
      <xdr:col>9</xdr:col>
      <xdr:colOff>533400</xdr:colOff>
      <xdr:row>3</xdr:row>
      <xdr:rowOff>184150</xdr:rowOff>
    </xdr:from>
    <xdr:ext cx="364202" cy="3928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88E85A8-7014-7EF5-9E76-7730C6E8BA4E}"/>
            </a:ext>
          </a:extLst>
        </xdr:cNvPr>
        <xdr:cNvSpPr txBox="1"/>
      </xdr:nvSpPr>
      <xdr:spPr>
        <a:xfrm>
          <a:off x="5105400" y="704850"/>
          <a:ext cx="364202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</a:rPr>
            <a:t>②</a:t>
          </a:r>
        </a:p>
      </xdr:txBody>
    </xdr:sp>
    <xdr:clientData/>
  </xdr:oneCellAnchor>
  <xdr:oneCellAnchor>
    <xdr:from>
      <xdr:col>6</xdr:col>
      <xdr:colOff>368300</xdr:colOff>
      <xdr:row>5</xdr:row>
      <xdr:rowOff>177800</xdr:rowOff>
    </xdr:from>
    <xdr:ext cx="364202" cy="3928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766D28A-DAC5-8ED6-189E-0B299A8A9451}"/>
            </a:ext>
          </a:extLst>
        </xdr:cNvPr>
        <xdr:cNvSpPr txBox="1"/>
      </xdr:nvSpPr>
      <xdr:spPr>
        <a:xfrm>
          <a:off x="3168650" y="1181100"/>
          <a:ext cx="364202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</a:rPr>
            <a:t>③</a:t>
          </a:r>
        </a:p>
      </xdr:txBody>
    </xdr:sp>
    <xdr:clientData/>
  </xdr:oneCellAnchor>
  <xdr:oneCellAnchor>
    <xdr:from>
      <xdr:col>8</xdr:col>
      <xdr:colOff>571500</xdr:colOff>
      <xdr:row>7</xdr:row>
      <xdr:rowOff>184150</xdr:rowOff>
    </xdr:from>
    <xdr:ext cx="364202" cy="39280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95273E9-1EB4-E7E0-7CD6-7DE7C0A9FED6}"/>
            </a:ext>
          </a:extLst>
        </xdr:cNvPr>
        <xdr:cNvSpPr txBox="1"/>
      </xdr:nvSpPr>
      <xdr:spPr>
        <a:xfrm>
          <a:off x="4552950" y="1670050"/>
          <a:ext cx="364202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</a:rPr>
            <a:t>④</a:t>
          </a:r>
        </a:p>
      </xdr:txBody>
    </xdr:sp>
    <xdr:clientData/>
  </xdr:oneCellAnchor>
  <xdr:oneCellAnchor>
    <xdr:from>
      <xdr:col>7</xdr:col>
      <xdr:colOff>25400</xdr:colOff>
      <xdr:row>12</xdr:row>
      <xdr:rowOff>6350</xdr:rowOff>
    </xdr:from>
    <xdr:ext cx="364202" cy="3928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33296A4-AC15-4B4D-33DE-B48A047692F6}"/>
            </a:ext>
          </a:extLst>
        </xdr:cNvPr>
        <xdr:cNvSpPr txBox="1"/>
      </xdr:nvSpPr>
      <xdr:spPr>
        <a:xfrm>
          <a:off x="3416300" y="2254250"/>
          <a:ext cx="364202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</a:rPr>
            <a:t>⑤</a:t>
          </a:r>
        </a:p>
      </xdr:txBody>
    </xdr:sp>
    <xdr:clientData/>
  </xdr:oneCellAnchor>
  <xdr:oneCellAnchor>
    <xdr:from>
      <xdr:col>12</xdr:col>
      <xdr:colOff>438150</xdr:colOff>
      <xdr:row>6</xdr:row>
      <xdr:rowOff>19050</xdr:rowOff>
    </xdr:from>
    <xdr:ext cx="364202" cy="39280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CF630A0-EB37-5B4A-B1E3-617D1C2FCBA1}"/>
            </a:ext>
          </a:extLst>
        </xdr:cNvPr>
        <xdr:cNvSpPr txBox="1"/>
      </xdr:nvSpPr>
      <xdr:spPr>
        <a:xfrm>
          <a:off x="6394450" y="1263650"/>
          <a:ext cx="364202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</a:rPr>
            <a:t>⑥</a:t>
          </a:r>
        </a:p>
      </xdr:txBody>
    </xdr:sp>
    <xdr:clientData/>
  </xdr:oneCellAnchor>
  <xdr:oneCellAnchor>
    <xdr:from>
      <xdr:col>11</xdr:col>
      <xdr:colOff>603250</xdr:colOff>
      <xdr:row>6</xdr:row>
      <xdr:rowOff>203200</xdr:rowOff>
    </xdr:from>
    <xdr:ext cx="364202" cy="39280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3855569-7506-2096-29F4-76BAD5A845AB}"/>
            </a:ext>
          </a:extLst>
        </xdr:cNvPr>
        <xdr:cNvSpPr txBox="1"/>
      </xdr:nvSpPr>
      <xdr:spPr>
        <a:xfrm>
          <a:off x="5911850" y="1447800"/>
          <a:ext cx="364202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</a:rPr>
            <a:t>⑦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</xdr:row>
          <xdr:rowOff>19050</xdr:rowOff>
        </xdr:from>
        <xdr:to>
          <xdr:col>6</xdr:col>
          <xdr:colOff>311150</xdr:colOff>
          <xdr:row>6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</xdr:row>
          <xdr:rowOff>0</xdr:rowOff>
        </xdr:from>
        <xdr:to>
          <xdr:col>7</xdr:col>
          <xdr:colOff>82550</xdr:colOff>
          <xdr:row>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現代文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6350</xdr:rowOff>
        </xdr:from>
        <xdr:to>
          <xdr:col>8</xdr:col>
          <xdr:colOff>57150</xdr:colOff>
          <xdr:row>9</xdr:row>
          <xdr:rowOff>6350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古文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8</xdr:row>
          <xdr:rowOff>12700</xdr:rowOff>
        </xdr:from>
        <xdr:to>
          <xdr:col>9</xdr:col>
          <xdr:colOff>57150</xdr:colOff>
          <xdr:row>9</xdr:row>
          <xdr:rowOff>12700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漢文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3</xdr:row>
          <xdr:rowOff>6350</xdr:rowOff>
        </xdr:from>
        <xdr:to>
          <xdr:col>13</xdr:col>
          <xdr:colOff>273050</xdr:colOff>
          <xdr:row>3</xdr:row>
          <xdr:rowOff>209550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4</xdr:row>
          <xdr:rowOff>0</xdr:rowOff>
        </xdr:from>
        <xdr:to>
          <xdr:col>13</xdr:col>
          <xdr:colOff>266700</xdr:colOff>
          <xdr:row>4</xdr:row>
          <xdr:rowOff>222250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5</xdr:row>
          <xdr:rowOff>6350</xdr:rowOff>
        </xdr:from>
        <xdr:to>
          <xdr:col>14</xdr:col>
          <xdr:colOff>0</xdr:colOff>
          <xdr:row>5</xdr:row>
          <xdr:rowOff>234950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20</xdr:row>
          <xdr:rowOff>19050</xdr:rowOff>
        </xdr:from>
        <xdr:to>
          <xdr:col>6</xdr:col>
          <xdr:colOff>311150</xdr:colOff>
          <xdr:row>21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0</xdr:rowOff>
        </xdr:from>
        <xdr:to>
          <xdr:col>7</xdr:col>
          <xdr:colOff>82550</xdr:colOff>
          <xdr:row>24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現代文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6350</xdr:rowOff>
        </xdr:from>
        <xdr:to>
          <xdr:col>8</xdr:col>
          <xdr:colOff>57150</xdr:colOff>
          <xdr:row>24</xdr:row>
          <xdr:rowOff>6350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古文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23</xdr:row>
          <xdr:rowOff>12700</xdr:rowOff>
        </xdr:from>
        <xdr:to>
          <xdr:col>9</xdr:col>
          <xdr:colOff>57150</xdr:colOff>
          <xdr:row>24</xdr:row>
          <xdr:rowOff>12700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漢文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18</xdr:row>
          <xdr:rowOff>6350</xdr:rowOff>
        </xdr:from>
        <xdr:to>
          <xdr:col>13</xdr:col>
          <xdr:colOff>273050</xdr:colOff>
          <xdr:row>18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19</xdr:row>
          <xdr:rowOff>0</xdr:rowOff>
        </xdr:from>
        <xdr:to>
          <xdr:col>13</xdr:col>
          <xdr:colOff>266700</xdr:colOff>
          <xdr:row>19</xdr:row>
          <xdr:rowOff>222250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20</xdr:row>
          <xdr:rowOff>6350</xdr:rowOff>
        </xdr:from>
        <xdr:to>
          <xdr:col>14</xdr:col>
          <xdr:colOff>0</xdr:colOff>
          <xdr:row>20</xdr:row>
          <xdr:rowOff>234950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35</xdr:row>
          <xdr:rowOff>19050</xdr:rowOff>
        </xdr:from>
        <xdr:to>
          <xdr:col>6</xdr:col>
          <xdr:colOff>311150</xdr:colOff>
          <xdr:row>36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38</xdr:row>
          <xdr:rowOff>0</xdr:rowOff>
        </xdr:from>
        <xdr:to>
          <xdr:col>7</xdr:col>
          <xdr:colOff>82550</xdr:colOff>
          <xdr:row>39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現代文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6350</xdr:rowOff>
        </xdr:from>
        <xdr:to>
          <xdr:col>8</xdr:col>
          <xdr:colOff>57150</xdr:colOff>
          <xdr:row>39</xdr:row>
          <xdr:rowOff>6350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古文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38</xdr:row>
          <xdr:rowOff>12700</xdr:rowOff>
        </xdr:from>
        <xdr:to>
          <xdr:col>9</xdr:col>
          <xdr:colOff>57150</xdr:colOff>
          <xdr:row>39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漢文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33</xdr:row>
          <xdr:rowOff>6350</xdr:rowOff>
        </xdr:from>
        <xdr:to>
          <xdr:col>13</xdr:col>
          <xdr:colOff>273050</xdr:colOff>
          <xdr:row>33</xdr:row>
          <xdr:rowOff>209550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34</xdr:row>
          <xdr:rowOff>0</xdr:rowOff>
        </xdr:from>
        <xdr:to>
          <xdr:col>13</xdr:col>
          <xdr:colOff>266700</xdr:colOff>
          <xdr:row>34</xdr:row>
          <xdr:rowOff>222250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35</xdr:row>
          <xdr:rowOff>6350</xdr:rowOff>
        </xdr:from>
        <xdr:to>
          <xdr:col>14</xdr:col>
          <xdr:colOff>0</xdr:colOff>
          <xdr:row>35</xdr:row>
          <xdr:rowOff>234950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50</xdr:row>
          <xdr:rowOff>19050</xdr:rowOff>
        </xdr:from>
        <xdr:to>
          <xdr:col>6</xdr:col>
          <xdr:colOff>311150</xdr:colOff>
          <xdr:row>51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53</xdr:row>
          <xdr:rowOff>0</xdr:rowOff>
        </xdr:from>
        <xdr:to>
          <xdr:col>7</xdr:col>
          <xdr:colOff>82550</xdr:colOff>
          <xdr:row>54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現代文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53</xdr:row>
          <xdr:rowOff>6350</xdr:rowOff>
        </xdr:from>
        <xdr:to>
          <xdr:col>8</xdr:col>
          <xdr:colOff>57150</xdr:colOff>
          <xdr:row>54</xdr:row>
          <xdr:rowOff>6350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古文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53</xdr:row>
          <xdr:rowOff>12700</xdr:rowOff>
        </xdr:from>
        <xdr:to>
          <xdr:col>9</xdr:col>
          <xdr:colOff>57150</xdr:colOff>
          <xdr:row>54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漢文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48</xdr:row>
          <xdr:rowOff>6350</xdr:rowOff>
        </xdr:from>
        <xdr:to>
          <xdr:col>13</xdr:col>
          <xdr:colOff>273050</xdr:colOff>
          <xdr:row>48</xdr:row>
          <xdr:rowOff>209550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49</xdr:row>
          <xdr:rowOff>0</xdr:rowOff>
        </xdr:from>
        <xdr:to>
          <xdr:col>13</xdr:col>
          <xdr:colOff>266700</xdr:colOff>
          <xdr:row>49</xdr:row>
          <xdr:rowOff>222250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50</xdr:row>
          <xdr:rowOff>6350</xdr:rowOff>
        </xdr:from>
        <xdr:to>
          <xdr:col>14</xdr:col>
          <xdr:colOff>0</xdr:colOff>
          <xdr:row>50</xdr:row>
          <xdr:rowOff>234950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65</xdr:row>
          <xdr:rowOff>19050</xdr:rowOff>
        </xdr:from>
        <xdr:to>
          <xdr:col>6</xdr:col>
          <xdr:colOff>311150</xdr:colOff>
          <xdr:row>66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68</xdr:row>
          <xdr:rowOff>0</xdr:rowOff>
        </xdr:from>
        <xdr:to>
          <xdr:col>7</xdr:col>
          <xdr:colOff>82550</xdr:colOff>
          <xdr:row>69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現代文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68</xdr:row>
          <xdr:rowOff>6350</xdr:rowOff>
        </xdr:from>
        <xdr:to>
          <xdr:col>8</xdr:col>
          <xdr:colOff>57150</xdr:colOff>
          <xdr:row>69</xdr:row>
          <xdr:rowOff>6350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古文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68</xdr:row>
          <xdr:rowOff>12700</xdr:rowOff>
        </xdr:from>
        <xdr:to>
          <xdr:col>9</xdr:col>
          <xdr:colOff>57150</xdr:colOff>
          <xdr:row>69</xdr:row>
          <xdr:rowOff>12700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漢文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63</xdr:row>
          <xdr:rowOff>6350</xdr:rowOff>
        </xdr:from>
        <xdr:to>
          <xdr:col>13</xdr:col>
          <xdr:colOff>273050</xdr:colOff>
          <xdr:row>63</xdr:row>
          <xdr:rowOff>209550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64</xdr:row>
          <xdr:rowOff>0</xdr:rowOff>
        </xdr:from>
        <xdr:to>
          <xdr:col>13</xdr:col>
          <xdr:colOff>266700</xdr:colOff>
          <xdr:row>64</xdr:row>
          <xdr:rowOff>222250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65</xdr:row>
          <xdr:rowOff>6350</xdr:rowOff>
        </xdr:from>
        <xdr:to>
          <xdr:col>14</xdr:col>
          <xdr:colOff>0</xdr:colOff>
          <xdr:row>65</xdr:row>
          <xdr:rowOff>234950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</xdr:row>
          <xdr:rowOff>19050</xdr:rowOff>
        </xdr:from>
        <xdr:to>
          <xdr:col>19</xdr:col>
          <xdr:colOff>311150</xdr:colOff>
          <xdr:row>6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8</xdr:row>
          <xdr:rowOff>0</xdr:rowOff>
        </xdr:from>
        <xdr:to>
          <xdr:col>20</xdr:col>
          <xdr:colOff>82550</xdr:colOff>
          <xdr:row>9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現代文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8</xdr:row>
          <xdr:rowOff>6350</xdr:rowOff>
        </xdr:from>
        <xdr:to>
          <xdr:col>21</xdr:col>
          <xdr:colOff>57150</xdr:colOff>
          <xdr:row>9</xdr:row>
          <xdr:rowOff>6350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古文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8</xdr:row>
          <xdr:rowOff>12700</xdr:rowOff>
        </xdr:from>
        <xdr:to>
          <xdr:col>22</xdr:col>
          <xdr:colOff>57150</xdr:colOff>
          <xdr:row>9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漢文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31750</xdr:colOff>
          <xdr:row>3</xdr:row>
          <xdr:rowOff>6350</xdr:rowOff>
        </xdr:from>
        <xdr:to>
          <xdr:col>26</xdr:col>
          <xdr:colOff>273050</xdr:colOff>
          <xdr:row>3</xdr:row>
          <xdr:rowOff>209550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25400</xdr:colOff>
          <xdr:row>4</xdr:row>
          <xdr:rowOff>0</xdr:rowOff>
        </xdr:from>
        <xdr:to>
          <xdr:col>26</xdr:col>
          <xdr:colOff>266700</xdr:colOff>
          <xdr:row>4</xdr:row>
          <xdr:rowOff>222250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25400</xdr:colOff>
          <xdr:row>5</xdr:row>
          <xdr:rowOff>6350</xdr:rowOff>
        </xdr:from>
        <xdr:to>
          <xdr:col>27</xdr:col>
          <xdr:colOff>0</xdr:colOff>
          <xdr:row>5</xdr:row>
          <xdr:rowOff>234950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20</xdr:row>
          <xdr:rowOff>19050</xdr:rowOff>
        </xdr:from>
        <xdr:to>
          <xdr:col>19</xdr:col>
          <xdr:colOff>311150</xdr:colOff>
          <xdr:row>21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23</xdr:row>
          <xdr:rowOff>0</xdr:rowOff>
        </xdr:from>
        <xdr:to>
          <xdr:col>20</xdr:col>
          <xdr:colOff>82550</xdr:colOff>
          <xdr:row>24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現代文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23</xdr:row>
          <xdr:rowOff>6350</xdr:rowOff>
        </xdr:from>
        <xdr:to>
          <xdr:col>21</xdr:col>
          <xdr:colOff>57150</xdr:colOff>
          <xdr:row>24</xdr:row>
          <xdr:rowOff>6350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古文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23</xdr:row>
          <xdr:rowOff>12700</xdr:rowOff>
        </xdr:from>
        <xdr:to>
          <xdr:col>22</xdr:col>
          <xdr:colOff>57150</xdr:colOff>
          <xdr:row>24</xdr:row>
          <xdr:rowOff>12700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漢文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31750</xdr:colOff>
          <xdr:row>18</xdr:row>
          <xdr:rowOff>6350</xdr:rowOff>
        </xdr:from>
        <xdr:to>
          <xdr:col>26</xdr:col>
          <xdr:colOff>273050</xdr:colOff>
          <xdr:row>18</xdr:row>
          <xdr:rowOff>209550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25400</xdr:colOff>
          <xdr:row>19</xdr:row>
          <xdr:rowOff>0</xdr:rowOff>
        </xdr:from>
        <xdr:to>
          <xdr:col>26</xdr:col>
          <xdr:colOff>266700</xdr:colOff>
          <xdr:row>19</xdr:row>
          <xdr:rowOff>222250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25400</xdr:colOff>
          <xdr:row>20</xdr:row>
          <xdr:rowOff>6350</xdr:rowOff>
        </xdr:from>
        <xdr:to>
          <xdr:col>27</xdr:col>
          <xdr:colOff>0</xdr:colOff>
          <xdr:row>20</xdr:row>
          <xdr:rowOff>234950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35</xdr:row>
          <xdr:rowOff>19050</xdr:rowOff>
        </xdr:from>
        <xdr:to>
          <xdr:col>19</xdr:col>
          <xdr:colOff>311150</xdr:colOff>
          <xdr:row>36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38</xdr:row>
          <xdr:rowOff>0</xdr:rowOff>
        </xdr:from>
        <xdr:to>
          <xdr:col>20</xdr:col>
          <xdr:colOff>82550</xdr:colOff>
          <xdr:row>39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現代文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38</xdr:row>
          <xdr:rowOff>6350</xdr:rowOff>
        </xdr:from>
        <xdr:to>
          <xdr:col>21</xdr:col>
          <xdr:colOff>57150</xdr:colOff>
          <xdr:row>39</xdr:row>
          <xdr:rowOff>6350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古文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38</xdr:row>
          <xdr:rowOff>12700</xdr:rowOff>
        </xdr:from>
        <xdr:to>
          <xdr:col>22</xdr:col>
          <xdr:colOff>57150</xdr:colOff>
          <xdr:row>39</xdr:row>
          <xdr:rowOff>12700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漢文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31750</xdr:colOff>
          <xdr:row>33</xdr:row>
          <xdr:rowOff>6350</xdr:rowOff>
        </xdr:from>
        <xdr:to>
          <xdr:col>26</xdr:col>
          <xdr:colOff>273050</xdr:colOff>
          <xdr:row>33</xdr:row>
          <xdr:rowOff>209550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25400</xdr:colOff>
          <xdr:row>34</xdr:row>
          <xdr:rowOff>0</xdr:rowOff>
        </xdr:from>
        <xdr:to>
          <xdr:col>26</xdr:col>
          <xdr:colOff>266700</xdr:colOff>
          <xdr:row>34</xdr:row>
          <xdr:rowOff>222250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25400</xdr:colOff>
          <xdr:row>35</xdr:row>
          <xdr:rowOff>6350</xdr:rowOff>
        </xdr:from>
        <xdr:to>
          <xdr:col>27</xdr:col>
          <xdr:colOff>0</xdr:colOff>
          <xdr:row>35</xdr:row>
          <xdr:rowOff>234950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50</xdr:row>
          <xdr:rowOff>19050</xdr:rowOff>
        </xdr:from>
        <xdr:to>
          <xdr:col>19</xdr:col>
          <xdr:colOff>311150</xdr:colOff>
          <xdr:row>51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53</xdr:row>
          <xdr:rowOff>0</xdr:rowOff>
        </xdr:from>
        <xdr:to>
          <xdr:col>20</xdr:col>
          <xdr:colOff>82550</xdr:colOff>
          <xdr:row>54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現代文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53</xdr:row>
          <xdr:rowOff>6350</xdr:rowOff>
        </xdr:from>
        <xdr:to>
          <xdr:col>21</xdr:col>
          <xdr:colOff>57150</xdr:colOff>
          <xdr:row>54</xdr:row>
          <xdr:rowOff>6350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古文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53</xdr:row>
          <xdr:rowOff>12700</xdr:rowOff>
        </xdr:from>
        <xdr:to>
          <xdr:col>22</xdr:col>
          <xdr:colOff>57150</xdr:colOff>
          <xdr:row>54</xdr:row>
          <xdr:rowOff>12700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漢文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31750</xdr:colOff>
          <xdr:row>48</xdr:row>
          <xdr:rowOff>6350</xdr:rowOff>
        </xdr:from>
        <xdr:to>
          <xdr:col>26</xdr:col>
          <xdr:colOff>273050</xdr:colOff>
          <xdr:row>48</xdr:row>
          <xdr:rowOff>209550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25400</xdr:colOff>
          <xdr:row>49</xdr:row>
          <xdr:rowOff>0</xdr:rowOff>
        </xdr:from>
        <xdr:to>
          <xdr:col>26</xdr:col>
          <xdr:colOff>266700</xdr:colOff>
          <xdr:row>49</xdr:row>
          <xdr:rowOff>222250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25400</xdr:colOff>
          <xdr:row>50</xdr:row>
          <xdr:rowOff>6350</xdr:rowOff>
        </xdr:from>
        <xdr:to>
          <xdr:col>27</xdr:col>
          <xdr:colOff>0</xdr:colOff>
          <xdr:row>50</xdr:row>
          <xdr:rowOff>234950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65</xdr:row>
          <xdr:rowOff>19050</xdr:rowOff>
        </xdr:from>
        <xdr:to>
          <xdr:col>19</xdr:col>
          <xdr:colOff>311150</xdr:colOff>
          <xdr:row>66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68</xdr:row>
          <xdr:rowOff>0</xdr:rowOff>
        </xdr:from>
        <xdr:to>
          <xdr:col>20</xdr:col>
          <xdr:colOff>82550</xdr:colOff>
          <xdr:row>69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現代文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68</xdr:row>
          <xdr:rowOff>6350</xdr:rowOff>
        </xdr:from>
        <xdr:to>
          <xdr:col>21</xdr:col>
          <xdr:colOff>57150</xdr:colOff>
          <xdr:row>69</xdr:row>
          <xdr:rowOff>6350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古文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68</xdr:row>
          <xdr:rowOff>12700</xdr:rowOff>
        </xdr:from>
        <xdr:to>
          <xdr:col>22</xdr:col>
          <xdr:colOff>57150</xdr:colOff>
          <xdr:row>69</xdr:row>
          <xdr:rowOff>12700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漢文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31750</xdr:colOff>
          <xdr:row>63</xdr:row>
          <xdr:rowOff>6350</xdr:rowOff>
        </xdr:from>
        <xdr:to>
          <xdr:col>26</xdr:col>
          <xdr:colOff>273050</xdr:colOff>
          <xdr:row>63</xdr:row>
          <xdr:rowOff>209550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25400</xdr:colOff>
          <xdr:row>64</xdr:row>
          <xdr:rowOff>0</xdr:rowOff>
        </xdr:from>
        <xdr:to>
          <xdr:col>26</xdr:col>
          <xdr:colOff>266700</xdr:colOff>
          <xdr:row>64</xdr:row>
          <xdr:rowOff>222250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25400</xdr:colOff>
          <xdr:row>65</xdr:row>
          <xdr:rowOff>6350</xdr:rowOff>
        </xdr:from>
        <xdr:to>
          <xdr:col>27</xdr:col>
          <xdr:colOff>0</xdr:colOff>
          <xdr:row>65</xdr:row>
          <xdr:rowOff>234950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6.xml"/><Relationship Id="rId18" Type="http://schemas.openxmlformats.org/officeDocument/2006/relationships/ctrlProp" Target="../ctrlProps/ctrlProp51.xml"/><Relationship Id="rId26" Type="http://schemas.openxmlformats.org/officeDocument/2006/relationships/ctrlProp" Target="../ctrlProps/ctrlProp59.xml"/><Relationship Id="rId39" Type="http://schemas.openxmlformats.org/officeDocument/2006/relationships/ctrlProp" Target="../ctrlProps/ctrlProp72.xml"/><Relationship Id="rId21" Type="http://schemas.openxmlformats.org/officeDocument/2006/relationships/ctrlProp" Target="../ctrlProps/ctrlProp54.xml"/><Relationship Id="rId34" Type="http://schemas.openxmlformats.org/officeDocument/2006/relationships/ctrlProp" Target="../ctrlProps/ctrlProp67.xml"/><Relationship Id="rId42" Type="http://schemas.openxmlformats.org/officeDocument/2006/relationships/ctrlProp" Target="../ctrlProps/ctrlProp75.xml"/><Relationship Id="rId47" Type="http://schemas.openxmlformats.org/officeDocument/2006/relationships/ctrlProp" Target="../ctrlProps/ctrlProp80.xml"/><Relationship Id="rId50" Type="http://schemas.openxmlformats.org/officeDocument/2006/relationships/ctrlProp" Target="../ctrlProps/ctrlProp83.xml"/><Relationship Id="rId55" Type="http://schemas.openxmlformats.org/officeDocument/2006/relationships/ctrlProp" Target="../ctrlProps/ctrlProp88.xml"/><Relationship Id="rId63" Type="http://schemas.openxmlformats.org/officeDocument/2006/relationships/ctrlProp" Target="../ctrlProps/ctrlProp96.xml"/><Relationship Id="rId68" Type="http://schemas.openxmlformats.org/officeDocument/2006/relationships/ctrlProp" Target="../ctrlProps/ctrlProp101.xml"/><Relationship Id="rId7" Type="http://schemas.openxmlformats.org/officeDocument/2006/relationships/ctrlProp" Target="../ctrlProps/ctrlProp40.xml"/><Relationship Id="rId71" Type="http://schemas.openxmlformats.org/officeDocument/2006/relationships/ctrlProp" Target="../ctrlProps/ctrlProp104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49.xml"/><Relationship Id="rId29" Type="http://schemas.openxmlformats.org/officeDocument/2006/relationships/ctrlProp" Target="../ctrlProps/ctrlProp62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24" Type="http://schemas.openxmlformats.org/officeDocument/2006/relationships/ctrlProp" Target="../ctrlProps/ctrlProp57.xml"/><Relationship Id="rId32" Type="http://schemas.openxmlformats.org/officeDocument/2006/relationships/ctrlProp" Target="../ctrlProps/ctrlProp65.xml"/><Relationship Id="rId37" Type="http://schemas.openxmlformats.org/officeDocument/2006/relationships/ctrlProp" Target="../ctrlProps/ctrlProp70.xml"/><Relationship Id="rId40" Type="http://schemas.openxmlformats.org/officeDocument/2006/relationships/ctrlProp" Target="../ctrlProps/ctrlProp73.xml"/><Relationship Id="rId45" Type="http://schemas.openxmlformats.org/officeDocument/2006/relationships/ctrlProp" Target="../ctrlProps/ctrlProp78.xml"/><Relationship Id="rId53" Type="http://schemas.openxmlformats.org/officeDocument/2006/relationships/ctrlProp" Target="../ctrlProps/ctrlProp86.xml"/><Relationship Id="rId58" Type="http://schemas.openxmlformats.org/officeDocument/2006/relationships/ctrlProp" Target="../ctrlProps/ctrlProp91.xml"/><Relationship Id="rId66" Type="http://schemas.openxmlformats.org/officeDocument/2006/relationships/ctrlProp" Target="../ctrlProps/ctrlProp99.xml"/><Relationship Id="rId5" Type="http://schemas.openxmlformats.org/officeDocument/2006/relationships/ctrlProp" Target="../ctrlProps/ctrlProp38.xml"/><Relationship Id="rId15" Type="http://schemas.openxmlformats.org/officeDocument/2006/relationships/ctrlProp" Target="../ctrlProps/ctrlProp48.xml"/><Relationship Id="rId23" Type="http://schemas.openxmlformats.org/officeDocument/2006/relationships/ctrlProp" Target="../ctrlProps/ctrlProp56.xml"/><Relationship Id="rId28" Type="http://schemas.openxmlformats.org/officeDocument/2006/relationships/ctrlProp" Target="../ctrlProps/ctrlProp61.xml"/><Relationship Id="rId36" Type="http://schemas.openxmlformats.org/officeDocument/2006/relationships/ctrlProp" Target="../ctrlProps/ctrlProp69.xml"/><Relationship Id="rId49" Type="http://schemas.openxmlformats.org/officeDocument/2006/relationships/ctrlProp" Target="../ctrlProps/ctrlProp82.xml"/><Relationship Id="rId57" Type="http://schemas.openxmlformats.org/officeDocument/2006/relationships/ctrlProp" Target="../ctrlProps/ctrlProp90.xml"/><Relationship Id="rId61" Type="http://schemas.openxmlformats.org/officeDocument/2006/relationships/ctrlProp" Target="../ctrlProps/ctrlProp94.xml"/><Relationship Id="rId10" Type="http://schemas.openxmlformats.org/officeDocument/2006/relationships/ctrlProp" Target="../ctrlProps/ctrlProp43.xml"/><Relationship Id="rId19" Type="http://schemas.openxmlformats.org/officeDocument/2006/relationships/ctrlProp" Target="../ctrlProps/ctrlProp52.xml"/><Relationship Id="rId31" Type="http://schemas.openxmlformats.org/officeDocument/2006/relationships/ctrlProp" Target="../ctrlProps/ctrlProp64.xml"/><Relationship Id="rId44" Type="http://schemas.openxmlformats.org/officeDocument/2006/relationships/ctrlProp" Target="../ctrlProps/ctrlProp77.xml"/><Relationship Id="rId52" Type="http://schemas.openxmlformats.org/officeDocument/2006/relationships/ctrlProp" Target="../ctrlProps/ctrlProp85.xml"/><Relationship Id="rId60" Type="http://schemas.openxmlformats.org/officeDocument/2006/relationships/ctrlProp" Target="../ctrlProps/ctrlProp93.xml"/><Relationship Id="rId65" Type="http://schemas.openxmlformats.org/officeDocument/2006/relationships/ctrlProp" Target="../ctrlProps/ctrlProp98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Relationship Id="rId22" Type="http://schemas.openxmlformats.org/officeDocument/2006/relationships/ctrlProp" Target="../ctrlProps/ctrlProp55.xml"/><Relationship Id="rId27" Type="http://schemas.openxmlformats.org/officeDocument/2006/relationships/ctrlProp" Target="../ctrlProps/ctrlProp60.xml"/><Relationship Id="rId30" Type="http://schemas.openxmlformats.org/officeDocument/2006/relationships/ctrlProp" Target="../ctrlProps/ctrlProp63.xml"/><Relationship Id="rId35" Type="http://schemas.openxmlformats.org/officeDocument/2006/relationships/ctrlProp" Target="../ctrlProps/ctrlProp68.xml"/><Relationship Id="rId43" Type="http://schemas.openxmlformats.org/officeDocument/2006/relationships/ctrlProp" Target="../ctrlProps/ctrlProp76.xml"/><Relationship Id="rId48" Type="http://schemas.openxmlformats.org/officeDocument/2006/relationships/ctrlProp" Target="../ctrlProps/ctrlProp81.xml"/><Relationship Id="rId56" Type="http://schemas.openxmlformats.org/officeDocument/2006/relationships/ctrlProp" Target="../ctrlProps/ctrlProp89.xml"/><Relationship Id="rId64" Type="http://schemas.openxmlformats.org/officeDocument/2006/relationships/ctrlProp" Target="../ctrlProps/ctrlProp97.xml"/><Relationship Id="rId69" Type="http://schemas.openxmlformats.org/officeDocument/2006/relationships/ctrlProp" Target="../ctrlProps/ctrlProp102.xml"/><Relationship Id="rId8" Type="http://schemas.openxmlformats.org/officeDocument/2006/relationships/ctrlProp" Target="../ctrlProps/ctrlProp41.xml"/><Relationship Id="rId51" Type="http://schemas.openxmlformats.org/officeDocument/2006/relationships/ctrlProp" Target="../ctrlProps/ctrlProp84.xml"/><Relationship Id="rId72" Type="http://schemas.openxmlformats.org/officeDocument/2006/relationships/ctrlProp" Target="../ctrlProps/ctrlProp105.xml"/><Relationship Id="rId3" Type="http://schemas.openxmlformats.org/officeDocument/2006/relationships/ctrlProp" Target="../ctrlProps/ctrlProp36.xml"/><Relationship Id="rId12" Type="http://schemas.openxmlformats.org/officeDocument/2006/relationships/ctrlProp" Target="../ctrlProps/ctrlProp45.xml"/><Relationship Id="rId17" Type="http://schemas.openxmlformats.org/officeDocument/2006/relationships/ctrlProp" Target="../ctrlProps/ctrlProp50.xml"/><Relationship Id="rId25" Type="http://schemas.openxmlformats.org/officeDocument/2006/relationships/ctrlProp" Target="../ctrlProps/ctrlProp58.xml"/><Relationship Id="rId33" Type="http://schemas.openxmlformats.org/officeDocument/2006/relationships/ctrlProp" Target="../ctrlProps/ctrlProp66.xml"/><Relationship Id="rId38" Type="http://schemas.openxmlformats.org/officeDocument/2006/relationships/ctrlProp" Target="../ctrlProps/ctrlProp71.xml"/><Relationship Id="rId46" Type="http://schemas.openxmlformats.org/officeDocument/2006/relationships/ctrlProp" Target="../ctrlProps/ctrlProp79.xml"/><Relationship Id="rId59" Type="http://schemas.openxmlformats.org/officeDocument/2006/relationships/ctrlProp" Target="../ctrlProps/ctrlProp92.xml"/><Relationship Id="rId67" Type="http://schemas.openxmlformats.org/officeDocument/2006/relationships/ctrlProp" Target="../ctrlProps/ctrlProp100.xml"/><Relationship Id="rId20" Type="http://schemas.openxmlformats.org/officeDocument/2006/relationships/ctrlProp" Target="../ctrlProps/ctrlProp53.xml"/><Relationship Id="rId41" Type="http://schemas.openxmlformats.org/officeDocument/2006/relationships/ctrlProp" Target="../ctrlProps/ctrlProp74.xml"/><Relationship Id="rId54" Type="http://schemas.openxmlformats.org/officeDocument/2006/relationships/ctrlProp" Target="../ctrlProps/ctrlProp87.xml"/><Relationship Id="rId62" Type="http://schemas.openxmlformats.org/officeDocument/2006/relationships/ctrlProp" Target="../ctrlProps/ctrlProp95.xml"/><Relationship Id="rId70" Type="http://schemas.openxmlformats.org/officeDocument/2006/relationships/ctrlProp" Target="../ctrlProps/ctrlProp10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04FC3-70FD-4822-8748-0FFE6BEFC3F0}">
  <dimension ref="A1:R75"/>
  <sheetViews>
    <sheetView tabSelected="1" workbookViewId="0">
      <selection activeCell="R18" sqref="R18:R20"/>
    </sheetView>
  </sheetViews>
  <sheetFormatPr defaultRowHeight="18" x14ac:dyDescent="0.55000000000000004"/>
  <cols>
    <col min="2" max="2" width="5.1640625" customWidth="1"/>
    <col min="4" max="4" width="4.25" style="41" customWidth="1"/>
    <col min="5" max="5" width="1.33203125" customWidth="1"/>
    <col min="7" max="10" width="7.75" style="4" customWidth="1"/>
    <col min="11" max="11" width="1.9140625" customWidth="1"/>
    <col min="12" max="12" width="8.5" style="4" bestFit="1" customWidth="1"/>
    <col min="13" max="13" width="6.08203125" style="4" customWidth="1"/>
    <col min="14" max="14" width="3.75" style="4" customWidth="1"/>
    <col min="15" max="15" width="2" style="20" customWidth="1"/>
    <col min="16" max="16" width="1.1640625" style="4" customWidth="1"/>
    <col min="17" max="17" width="3" style="45" bestFit="1" customWidth="1"/>
  </cols>
  <sheetData>
    <row r="1" spans="1:18" ht="18.5" thickBot="1" x14ac:dyDescent="0.6">
      <c r="A1" s="3" t="s">
        <v>0</v>
      </c>
      <c r="F1" s="3" t="s">
        <v>18</v>
      </c>
    </row>
    <row r="2" spans="1:18" ht="3.5" customHeight="1" thickBot="1" x14ac:dyDescent="0.6">
      <c r="E2" s="7"/>
      <c r="F2" s="8"/>
      <c r="G2" s="9"/>
      <c r="H2" s="9"/>
      <c r="I2" s="9"/>
      <c r="J2" s="9"/>
      <c r="K2" s="8"/>
      <c r="L2" s="9"/>
      <c r="M2" s="9"/>
      <c r="N2" s="9"/>
      <c r="O2" s="21"/>
    </row>
    <row r="3" spans="1:18" ht="19" thickTop="1" thickBot="1" x14ac:dyDescent="0.6">
      <c r="A3" s="1" t="s">
        <v>1</v>
      </c>
      <c r="B3" s="24">
        <v>80</v>
      </c>
      <c r="C3" s="2" t="s">
        <v>6</v>
      </c>
      <c r="D3" s="41">
        <f>B3/100</f>
        <v>0.8</v>
      </c>
      <c r="E3" s="11"/>
      <c r="F3" s="38" t="s">
        <v>19</v>
      </c>
      <c r="G3" s="39"/>
      <c r="H3" s="39"/>
      <c r="I3" s="39"/>
      <c r="J3" s="40"/>
      <c r="O3" s="22"/>
      <c r="Q3" s="45" t="s">
        <v>20</v>
      </c>
      <c r="R3" s="3" t="s">
        <v>21</v>
      </c>
    </row>
    <row r="4" spans="1:18" ht="19" thickTop="1" thickBot="1" x14ac:dyDescent="0.6">
      <c r="A4" s="1" t="s">
        <v>2</v>
      </c>
      <c r="B4" s="25">
        <v>80</v>
      </c>
      <c r="C4" s="2" t="s">
        <v>6</v>
      </c>
      <c r="D4" s="41">
        <f>B4/100</f>
        <v>0.8</v>
      </c>
      <c r="E4" s="11"/>
      <c r="G4" s="37" t="s">
        <v>1</v>
      </c>
      <c r="H4" s="37" t="s">
        <v>2</v>
      </c>
      <c r="I4" s="37" t="s">
        <v>9</v>
      </c>
      <c r="J4" s="4" t="str">
        <f>$A$8</f>
        <v>選択科目</v>
      </c>
      <c r="L4" s="4" t="s">
        <v>15</v>
      </c>
      <c r="M4" s="17">
        <f>IF(J6=TRUE,IF((G7+H7)&gt;I7,(G7+H7),I7),(G7+H7))</f>
        <v>160</v>
      </c>
      <c r="N4" s="34"/>
      <c r="O4" s="22" t="b">
        <v>1</v>
      </c>
      <c r="P4" s="5">
        <f>IF(O4=TRUE,M4,0)</f>
        <v>160</v>
      </c>
      <c r="Q4" s="45" t="s">
        <v>22</v>
      </c>
      <c r="R4" s="3" t="s">
        <v>23</v>
      </c>
    </row>
    <row r="5" spans="1:18" ht="19" thickTop="1" thickBot="1" x14ac:dyDescent="0.6">
      <c r="A5" s="1" t="s">
        <v>3</v>
      </c>
      <c r="B5" s="25">
        <v>80</v>
      </c>
      <c r="C5" s="2" t="s">
        <v>7</v>
      </c>
      <c r="D5" s="41">
        <f>B5/110</f>
        <v>0.72727272727272729</v>
      </c>
      <c r="E5" s="11"/>
      <c r="F5" t="s">
        <v>11</v>
      </c>
      <c r="G5" s="27">
        <v>100</v>
      </c>
      <c r="H5" s="28">
        <v>100</v>
      </c>
      <c r="I5" s="28">
        <v>100</v>
      </c>
      <c r="J5" s="29">
        <v>100</v>
      </c>
      <c r="L5" s="4" t="s">
        <v>9</v>
      </c>
      <c r="M5" s="18">
        <f>IF(SUM(G12:I12)=0,0,SUM(G11:I11)/SUM(G12:I12)*I5)</f>
        <v>70</v>
      </c>
      <c r="N5" s="35"/>
      <c r="O5" s="22" t="b">
        <v>1</v>
      </c>
      <c r="P5" s="5">
        <f t="shared" ref="P5:P6" si="0">IF(O5=TRUE,M5,0)</f>
        <v>70</v>
      </c>
      <c r="Q5" s="45" t="s">
        <v>24</v>
      </c>
      <c r="R5" s="3" t="s">
        <v>25</v>
      </c>
    </row>
    <row r="6" spans="1:18" ht="19" thickTop="1" thickBot="1" x14ac:dyDescent="0.6">
      <c r="A6" s="1" t="s">
        <v>4</v>
      </c>
      <c r="B6" s="25">
        <v>30</v>
      </c>
      <c r="C6" s="2" t="s">
        <v>8</v>
      </c>
      <c r="D6" s="41">
        <f>B6/45</f>
        <v>0.66666666666666663</v>
      </c>
      <c r="E6" s="11"/>
      <c r="F6" t="s">
        <v>12</v>
      </c>
      <c r="G6" s="30"/>
      <c r="H6" s="29">
        <v>7</v>
      </c>
      <c r="I6" s="4" t="s">
        <v>13</v>
      </c>
      <c r="J6" s="20" t="b">
        <v>1</v>
      </c>
      <c r="L6" s="4" t="str">
        <f>$A$8</f>
        <v>選択科目</v>
      </c>
      <c r="M6" s="19">
        <f>$D$8*J5</f>
        <v>80</v>
      </c>
      <c r="N6" s="36"/>
      <c r="O6" s="22" t="b">
        <v>1</v>
      </c>
      <c r="P6" s="5">
        <f t="shared" si="0"/>
        <v>80</v>
      </c>
      <c r="R6" s="3" t="s">
        <v>26</v>
      </c>
    </row>
    <row r="7" spans="1:18" ht="19" thickTop="1" thickBot="1" x14ac:dyDescent="0.6">
      <c r="A7" s="1" t="s">
        <v>5</v>
      </c>
      <c r="B7" s="25">
        <v>30</v>
      </c>
      <c r="C7" s="2" t="s">
        <v>8</v>
      </c>
      <c r="D7" s="41">
        <f>B7/45</f>
        <v>0.66666666666666663</v>
      </c>
      <c r="E7" s="11"/>
      <c r="G7" s="20">
        <f>$D$3*G5</f>
        <v>80</v>
      </c>
      <c r="H7" s="20">
        <f>$D$4*H5</f>
        <v>80</v>
      </c>
      <c r="I7" s="20">
        <f>(G5+H5)*(H6/10)</f>
        <v>140</v>
      </c>
      <c r="M7" s="6">
        <f>SUM(P4:P6)</f>
        <v>310</v>
      </c>
      <c r="O7" s="22"/>
      <c r="Q7" s="45" t="s">
        <v>27</v>
      </c>
      <c r="R7" s="3" t="s">
        <v>28</v>
      </c>
    </row>
    <row r="8" spans="1:18" ht="19" thickTop="1" thickBot="1" x14ac:dyDescent="0.6">
      <c r="A8" s="43" t="s">
        <v>17</v>
      </c>
      <c r="B8" s="26">
        <v>80</v>
      </c>
      <c r="C8" s="2" t="s">
        <v>6</v>
      </c>
      <c r="D8" s="41">
        <f>B8/100</f>
        <v>0.8</v>
      </c>
      <c r="E8" s="11"/>
      <c r="O8" s="22"/>
      <c r="Q8" s="45" t="s">
        <v>29</v>
      </c>
      <c r="R8" s="3" t="s">
        <v>30</v>
      </c>
    </row>
    <row r="9" spans="1:18" ht="19" thickTop="1" thickBot="1" x14ac:dyDescent="0.6">
      <c r="E9" s="11"/>
      <c r="F9" t="s">
        <v>9</v>
      </c>
      <c r="G9" s="30"/>
      <c r="H9" s="31"/>
      <c r="I9" s="32"/>
      <c r="O9" s="22"/>
      <c r="Q9" s="45" t="s">
        <v>31</v>
      </c>
      <c r="R9" s="3" t="s">
        <v>32</v>
      </c>
    </row>
    <row r="10" spans="1:18" ht="13" customHeight="1" thickTop="1" x14ac:dyDescent="0.55000000000000004">
      <c r="E10" s="11"/>
      <c r="G10" s="20" t="b">
        <v>1</v>
      </c>
      <c r="H10" s="20" t="b">
        <v>1</v>
      </c>
      <c r="I10" s="20" t="b">
        <v>1</v>
      </c>
      <c r="O10" s="22"/>
      <c r="Q10" s="45" t="s">
        <v>33</v>
      </c>
      <c r="R10" s="3" t="s">
        <v>34</v>
      </c>
    </row>
    <row r="11" spans="1:18" ht="4.5" customHeight="1" x14ac:dyDescent="0.55000000000000004">
      <c r="E11" s="11"/>
      <c r="G11" s="20">
        <f>IF(G10=TRUE,$B$5,0)</f>
        <v>80</v>
      </c>
      <c r="H11" s="20">
        <f>IF(H10=TRUE,$B$6,0)</f>
        <v>30</v>
      </c>
      <c r="I11" s="20">
        <f>IF(I10=TRUE,$B$7,0)</f>
        <v>30</v>
      </c>
      <c r="O11" s="22"/>
      <c r="R11" s="3"/>
    </row>
    <row r="12" spans="1:18" ht="4.5" customHeight="1" x14ac:dyDescent="0.55000000000000004">
      <c r="E12" s="11"/>
      <c r="G12" s="20">
        <f>IF(G10=TRUE,110,0)</f>
        <v>110</v>
      </c>
      <c r="H12" s="20">
        <f>IF(H10=TRUE,45,0)</f>
        <v>45</v>
      </c>
      <c r="I12" s="20">
        <f>IF(I10=TRUE,45,0)</f>
        <v>45</v>
      </c>
      <c r="O12" s="22"/>
      <c r="R12" s="3"/>
    </row>
    <row r="13" spans="1:18" ht="4.5" customHeight="1" thickBot="1" x14ac:dyDescent="0.6">
      <c r="E13" s="11"/>
      <c r="O13" s="22"/>
      <c r="R13" s="3"/>
    </row>
    <row r="14" spans="1:18" ht="19" thickTop="1" thickBot="1" x14ac:dyDescent="0.6">
      <c r="E14" s="11"/>
      <c r="F14" t="s">
        <v>16</v>
      </c>
      <c r="G14" s="33">
        <v>300</v>
      </c>
      <c r="O14" s="22"/>
      <c r="R14" s="3"/>
    </row>
    <row r="15" spans="1:18" ht="5" customHeight="1" thickTop="1" thickBot="1" x14ac:dyDescent="0.6">
      <c r="E15" s="12"/>
      <c r="F15" s="13"/>
      <c r="G15" s="14"/>
      <c r="H15" s="14"/>
      <c r="I15" s="14"/>
      <c r="J15" s="14"/>
      <c r="K15" s="13"/>
      <c r="L15" s="14"/>
      <c r="M15" s="14"/>
      <c r="N15" s="14"/>
      <c r="O15" s="23"/>
      <c r="R15" s="3"/>
    </row>
    <row r="16" spans="1:18" ht="18.5" thickBot="1" x14ac:dyDescent="0.6">
      <c r="R16" s="44" t="s">
        <v>35</v>
      </c>
    </row>
    <row r="17" spans="3:18" ht="3.5" customHeight="1" thickBot="1" x14ac:dyDescent="0.6">
      <c r="E17" s="7"/>
      <c r="F17" s="8"/>
      <c r="G17" s="9"/>
      <c r="H17" s="9"/>
      <c r="I17" s="9"/>
      <c r="J17" s="9"/>
      <c r="K17" s="8"/>
      <c r="L17" s="9"/>
      <c r="M17" s="9"/>
      <c r="N17" s="9"/>
      <c r="O17" s="21"/>
      <c r="R17" s="3"/>
    </row>
    <row r="18" spans="3:18" ht="19" thickTop="1" thickBot="1" x14ac:dyDescent="0.6">
      <c r="C18" s="15"/>
      <c r="E18" s="11"/>
      <c r="F18" s="38"/>
      <c r="G18" s="39"/>
      <c r="H18" s="39"/>
      <c r="I18" s="39"/>
      <c r="J18" s="40"/>
      <c r="O18" s="22"/>
      <c r="R18" s="44" t="s">
        <v>36</v>
      </c>
    </row>
    <row r="19" spans="3:18" ht="19" thickTop="1" thickBot="1" x14ac:dyDescent="0.6">
      <c r="C19" s="15"/>
      <c r="E19" s="11"/>
      <c r="G19" s="16" t="s">
        <v>1</v>
      </c>
      <c r="H19" s="16" t="s">
        <v>2</v>
      </c>
      <c r="I19" s="16" t="s">
        <v>9</v>
      </c>
      <c r="J19" s="4" t="str">
        <f>$A$8</f>
        <v>選択科目</v>
      </c>
      <c r="L19" s="4" t="s">
        <v>15</v>
      </c>
      <c r="M19" s="17">
        <f>IF(J21=TRUE,IF((G22+H22)&gt;I22,(G22+H22),I22),(G22+H22))</f>
        <v>0</v>
      </c>
      <c r="N19" s="34"/>
      <c r="O19" s="22" t="b">
        <v>0</v>
      </c>
      <c r="P19" s="5">
        <f>IF(O19=TRUE,M19,0)</f>
        <v>0</v>
      </c>
      <c r="R19" s="44" t="s">
        <v>37</v>
      </c>
    </row>
    <row r="20" spans="3:18" ht="19" thickTop="1" thickBot="1" x14ac:dyDescent="0.6">
      <c r="C20" s="15"/>
      <c r="E20" s="11"/>
      <c r="F20" t="s">
        <v>11</v>
      </c>
      <c r="G20" s="27"/>
      <c r="H20" s="28"/>
      <c r="I20" s="28"/>
      <c r="J20" s="29"/>
      <c r="L20" s="4" t="s">
        <v>9</v>
      </c>
      <c r="M20" s="18">
        <f>IF(SUM(G27:I27)=0,0,SUM(G26:I26)/SUM(G27:I27)*I20)</f>
        <v>0</v>
      </c>
      <c r="N20" s="35"/>
      <c r="O20" s="22" t="b">
        <v>0</v>
      </c>
      <c r="P20" s="5">
        <f t="shared" ref="P20:P21" si="1">IF(O20=TRUE,M20,0)</f>
        <v>0</v>
      </c>
      <c r="R20" s="44" t="s">
        <v>38</v>
      </c>
    </row>
    <row r="21" spans="3:18" ht="19" thickTop="1" thickBot="1" x14ac:dyDescent="0.6">
      <c r="C21" s="15"/>
      <c r="E21" s="11"/>
      <c r="F21" t="s">
        <v>12</v>
      </c>
      <c r="G21" s="30"/>
      <c r="H21" s="29"/>
      <c r="I21" s="4" t="s">
        <v>13</v>
      </c>
      <c r="J21" s="20" t="b">
        <v>0</v>
      </c>
      <c r="L21" s="4" t="str">
        <f>$A$8</f>
        <v>選択科目</v>
      </c>
      <c r="M21" s="19">
        <f>$D$8*J20</f>
        <v>0</v>
      </c>
      <c r="N21" s="36"/>
      <c r="O21" s="22" t="b">
        <v>0</v>
      </c>
      <c r="P21" s="5">
        <f t="shared" si="1"/>
        <v>0</v>
      </c>
    </row>
    <row r="22" spans="3:18" ht="19" thickTop="1" thickBot="1" x14ac:dyDescent="0.6">
      <c r="C22" s="15"/>
      <c r="E22" s="11"/>
      <c r="G22" s="20">
        <f>$D$3*G20</f>
        <v>0</v>
      </c>
      <c r="H22" s="20">
        <f>$D$4*H20</f>
        <v>0</v>
      </c>
      <c r="I22" s="20">
        <f>(G20+H20)*(H21/10)</f>
        <v>0</v>
      </c>
      <c r="M22" s="6">
        <f>SUM(P19:P21)</f>
        <v>0</v>
      </c>
      <c r="O22" s="22"/>
      <c r="R22" s="44" t="s">
        <v>39</v>
      </c>
    </row>
    <row r="23" spans="3:18" ht="18.5" thickBot="1" x14ac:dyDescent="0.6">
      <c r="C23" s="15"/>
      <c r="E23" s="11"/>
      <c r="O23" s="22"/>
      <c r="R23" s="46" t="s">
        <v>40</v>
      </c>
    </row>
    <row r="24" spans="3:18" ht="19" thickTop="1" thickBot="1" x14ac:dyDescent="0.6">
      <c r="E24" s="11"/>
      <c r="F24" t="s">
        <v>9</v>
      </c>
      <c r="G24" s="30"/>
      <c r="H24" s="31"/>
      <c r="I24" s="32"/>
      <c r="O24" s="22"/>
      <c r="R24" s="46" t="s">
        <v>42</v>
      </c>
    </row>
    <row r="25" spans="3:18" ht="10" customHeight="1" thickTop="1" x14ac:dyDescent="0.55000000000000004">
      <c r="E25" s="11"/>
      <c r="G25" s="20" t="b">
        <v>0</v>
      </c>
      <c r="H25" s="20" t="b">
        <v>0</v>
      </c>
      <c r="I25" s="20" t="b">
        <v>0</v>
      </c>
      <c r="O25" s="22"/>
      <c r="R25" s="46" t="s">
        <v>41</v>
      </c>
    </row>
    <row r="26" spans="3:18" ht="10" customHeight="1" x14ac:dyDescent="0.55000000000000004">
      <c r="E26" s="11"/>
      <c r="G26" s="20">
        <f>IF(G25=TRUE,$B$5,0)</f>
        <v>0</v>
      </c>
      <c r="H26" s="20">
        <f>IF(H25=TRUE,$B$6,0)</f>
        <v>0</v>
      </c>
      <c r="I26" s="20">
        <f>IF(I25=TRUE,$B$7,0)</f>
        <v>0</v>
      </c>
      <c r="O26" s="22"/>
    </row>
    <row r="27" spans="3:18" ht="10" customHeight="1" x14ac:dyDescent="0.55000000000000004">
      <c r="E27" s="11"/>
      <c r="G27" s="20">
        <f>IF(G25=TRUE,110,0)</f>
        <v>0</v>
      </c>
      <c r="H27" s="20">
        <f>IF(H25=TRUE,45,0)</f>
        <v>0</v>
      </c>
      <c r="I27" s="20">
        <f>IF(I25=TRUE,45,0)</f>
        <v>0</v>
      </c>
      <c r="O27" s="22"/>
    </row>
    <row r="28" spans="3:18" ht="4.5" customHeight="1" thickBot="1" x14ac:dyDescent="0.6">
      <c r="E28" s="11"/>
      <c r="O28" s="22"/>
    </row>
    <row r="29" spans="3:18" ht="19" thickTop="1" thickBot="1" x14ac:dyDescent="0.6">
      <c r="E29" s="11"/>
      <c r="F29" t="s">
        <v>16</v>
      </c>
      <c r="G29" s="33"/>
      <c r="O29" s="22"/>
      <c r="R29" s="46" t="s">
        <v>43</v>
      </c>
    </row>
    <row r="30" spans="3:18" ht="5" customHeight="1" thickTop="1" thickBot="1" x14ac:dyDescent="0.6">
      <c r="E30" s="12"/>
      <c r="F30" s="13"/>
      <c r="G30" s="14"/>
      <c r="H30" s="14"/>
      <c r="I30" s="14"/>
      <c r="J30" s="14"/>
      <c r="K30" s="13"/>
      <c r="L30" s="14"/>
      <c r="M30" s="14"/>
      <c r="N30" s="14"/>
      <c r="O30" s="23"/>
      <c r="R30" s="46"/>
    </row>
    <row r="31" spans="3:18" ht="18.5" thickBot="1" x14ac:dyDescent="0.6">
      <c r="R31" s="44" t="s">
        <v>44</v>
      </c>
    </row>
    <row r="32" spans="3:18" ht="3.5" customHeight="1" thickBot="1" x14ac:dyDescent="0.6">
      <c r="E32" s="7"/>
      <c r="F32" s="8"/>
      <c r="G32" s="9"/>
      <c r="H32" s="9"/>
      <c r="I32" s="9"/>
      <c r="J32" s="9"/>
      <c r="K32" s="8"/>
      <c r="L32" s="9"/>
      <c r="M32" s="9"/>
      <c r="N32" s="9"/>
      <c r="O32" s="21"/>
      <c r="R32" s="46"/>
    </row>
    <row r="33" spans="3:18" ht="19" thickTop="1" thickBot="1" x14ac:dyDescent="0.6">
      <c r="C33" s="15"/>
      <c r="E33" s="11"/>
      <c r="F33" s="38"/>
      <c r="G33" s="39"/>
      <c r="H33" s="39"/>
      <c r="I33" s="39"/>
      <c r="J33" s="40"/>
      <c r="O33" s="22"/>
      <c r="R33" s="46" t="s">
        <v>47</v>
      </c>
    </row>
    <row r="34" spans="3:18" ht="19" thickTop="1" thickBot="1" x14ac:dyDescent="0.6">
      <c r="C34" s="15"/>
      <c r="E34" s="11"/>
      <c r="G34" s="16" t="s">
        <v>1</v>
      </c>
      <c r="H34" s="16" t="s">
        <v>2</v>
      </c>
      <c r="I34" s="16" t="s">
        <v>9</v>
      </c>
      <c r="J34" s="4" t="str">
        <f>$A$8</f>
        <v>選択科目</v>
      </c>
      <c r="L34" s="4" t="s">
        <v>15</v>
      </c>
      <c r="M34" s="17">
        <f>IF(J36=TRUE,IF((G37+H37)&gt;I37,(G37+H37),I37),(G37+H37))</f>
        <v>0</v>
      </c>
      <c r="N34" s="34"/>
      <c r="O34" s="22" t="b">
        <v>0</v>
      </c>
      <c r="P34" s="5">
        <f>IF(O34=TRUE,M34,0)</f>
        <v>0</v>
      </c>
      <c r="R34" s="44" t="s">
        <v>45</v>
      </c>
    </row>
    <row r="35" spans="3:18" ht="19" thickTop="1" thickBot="1" x14ac:dyDescent="0.6">
      <c r="C35" s="15"/>
      <c r="E35" s="11"/>
      <c r="F35" t="s">
        <v>11</v>
      </c>
      <c r="G35" s="27"/>
      <c r="H35" s="28"/>
      <c r="I35" s="28"/>
      <c r="J35" s="29"/>
      <c r="L35" s="4" t="s">
        <v>9</v>
      </c>
      <c r="M35" s="18">
        <f>IF(SUM(G42:I42)=0,0,SUM(G41:I41)/SUM(G42:I42)*I35)</f>
        <v>0</v>
      </c>
      <c r="N35" s="35"/>
      <c r="O35" s="22" t="b">
        <v>0</v>
      </c>
      <c r="P35" s="5">
        <f t="shared" ref="P35:P36" si="2">IF(O35=TRUE,M35,0)</f>
        <v>0</v>
      </c>
      <c r="R35" s="46"/>
    </row>
    <row r="36" spans="3:18" ht="19" thickTop="1" thickBot="1" x14ac:dyDescent="0.6">
      <c r="C36" s="15"/>
      <c r="E36" s="11"/>
      <c r="F36" t="s">
        <v>12</v>
      </c>
      <c r="G36" s="30"/>
      <c r="H36" s="29"/>
      <c r="I36" s="4" t="s">
        <v>13</v>
      </c>
      <c r="J36" s="20" t="b">
        <v>0</v>
      </c>
      <c r="L36" s="4" t="str">
        <f>$A$8</f>
        <v>選択科目</v>
      </c>
      <c r="M36" s="19">
        <f>$D$8*J35</f>
        <v>0</v>
      </c>
      <c r="N36" s="36"/>
      <c r="O36" s="22" t="b">
        <v>0</v>
      </c>
      <c r="P36" s="5">
        <f t="shared" si="2"/>
        <v>0</v>
      </c>
      <c r="R36" s="46" t="s">
        <v>46</v>
      </c>
    </row>
    <row r="37" spans="3:18" ht="19" thickTop="1" thickBot="1" x14ac:dyDescent="0.6">
      <c r="C37" s="15"/>
      <c r="E37" s="11"/>
      <c r="G37" s="20">
        <f>$D$3*G35</f>
        <v>0</v>
      </c>
      <c r="H37" s="20">
        <f>$D$4*H35</f>
        <v>0</v>
      </c>
      <c r="I37" s="20">
        <f>(G35+H35)*(H36/10)</f>
        <v>0</v>
      </c>
      <c r="M37" s="6">
        <f>SUM(P34:P36)</f>
        <v>0</v>
      </c>
      <c r="O37" s="22"/>
    </row>
    <row r="38" spans="3:18" ht="18.5" thickBot="1" x14ac:dyDescent="0.6">
      <c r="C38" s="15"/>
      <c r="E38" s="11"/>
      <c r="O38" s="22"/>
    </row>
    <row r="39" spans="3:18" ht="19" thickTop="1" thickBot="1" x14ac:dyDescent="0.6">
      <c r="E39" s="11"/>
      <c r="F39" t="s">
        <v>9</v>
      </c>
      <c r="G39" s="30"/>
      <c r="H39" s="31"/>
      <c r="I39" s="32"/>
      <c r="O39" s="22"/>
    </row>
    <row r="40" spans="3:18" ht="10" customHeight="1" thickTop="1" x14ac:dyDescent="0.55000000000000004">
      <c r="E40" s="11"/>
      <c r="G40" s="20" t="b">
        <v>0</v>
      </c>
      <c r="H40" s="20" t="b">
        <v>0</v>
      </c>
      <c r="I40" s="20" t="b">
        <v>0</v>
      </c>
      <c r="O40" s="22"/>
    </row>
    <row r="41" spans="3:18" ht="10" customHeight="1" x14ac:dyDescent="0.55000000000000004">
      <c r="E41" s="11"/>
      <c r="G41" s="20">
        <f>IF(G40=TRUE,$B$5,0)</f>
        <v>0</v>
      </c>
      <c r="H41" s="20">
        <f>IF(H40=TRUE,$B$6,0)</f>
        <v>0</v>
      </c>
      <c r="I41" s="20">
        <f>IF(I40=TRUE,$B$7,0)</f>
        <v>0</v>
      </c>
      <c r="O41" s="22"/>
    </row>
    <row r="42" spans="3:18" ht="10" customHeight="1" x14ac:dyDescent="0.55000000000000004">
      <c r="E42" s="11"/>
      <c r="G42" s="20">
        <f>IF(G40=TRUE,110,0)</f>
        <v>0</v>
      </c>
      <c r="H42" s="20">
        <f>IF(H40=TRUE,45,0)</f>
        <v>0</v>
      </c>
      <c r="I42" s="20">
        <f>IF(I40=TRUE,45,0)</f>
        <v>0</v>
      </c>
      <c r="O42" s="22"/>
    </row>
    <row r="43" spans="3:18" ht="4.5" customHeight="1" thickBot="1" x14ac:dyDescent="0.6">
      <c r="E43" s="11"/>
      <c r="O43" s="22"/>
    </row>
    <row r="44" spans="3:18" ht="19" thickTop="1" thickBot="1" x14ac:dyDescent="0.6">
      <c r="E44" s="11"/>
      <c r="F44" t="s">
        <v>16</v>
      </c>
      <c r="G44" s="33"/>
      <c r="O44" s="22"/>
    </row>
    <row r="45" spans="3:18" ht="5" customHeight="1" thickTop="1" thickBot="1" x14ac:dyDescent="0.6">
      <c r="E45" s="12"/>
      <c r="F45" s="13"/>
      <c r="G45" s="14"/>
      <c r="H45" s="14"/>
      <c r="I45" s="14"/>
      <c r="J45" s="14"/>
      <c r="K45" s="13"/>
      <c r="L45" s="14"/>
      <c r="M45" s="14"/>
      <c r="N45" s="14"/>
      <c r="O45" s="23"/>
    </row>
    <row r="46" spans="3:18" ht="18.5" thickBot="1" x14ac:dyDescent="0.6"/>
    <row r="47" spans="3:18" ht="3.5" customHeight="1" thickBot="1" x14ac:dyDescent="0.6">
      <c r="E47" s="7"/>
      <c r="F47" s="8"/>
      <c r="G47" s="9"/>
      <c r="H47" s="9"/>
      <c r="I47" s="9"/>
      <c r="J47" s="9"/>
      <c r="K47" s="8"/>
      <c r="L47" s="9"/>
      <c r="M47" s="9"/>
      <c r="N47" s="9"/>
      <c r="O47" s="21"/>
    </row>
    <row r="48" spans="3:18" ht="19" thickTop="1" thickBot="1" x14ac:dyDescent="0.6">
      <c r="C48" s="15"/>
      <c r="E48" s="11"/>
      <c r="F48" s="38"/>
      <c r="G48" s="39"/>
      <c r="H48" s="39"/>
      <c r="I48" s="39"/>
      <c r="J48" s="40"/>
      <c r="O48" s="22"/>
    </row>
    <row r="49" spans="3:16" ht="19" thickTop="1" thickBot="1" x14ac:dyDescent="0.6">
      <c r="C49" s="15"/>
      <c r="E49" s="11"/>
      <c r="G49" s="16" t="s">
        <v>1</v>
      </c>
      <c r="H49" s="16" t="s">
        <v>2</v>
      </c>
      <c r="I49" s="16" t="s">
        <v>9</v>
      </c>
      <c r="J49" s="4" t="str">
        <f>$A$8</f>
        <v>選択科目</v>
      </c>
      <c r="L49" s="4" t="s">
        <v>15</v>
      </c>
      <c r="M49" s="17">
        <f>IF(J51=TRUE,IF((G52+H52)&gt;I52,(G52+H52),I52),(G52+H52))</f>
        <v>0</v>
      </c>
      <c r="N49" s="34"/>
      <c r="O49" s="22" t="b">
        <v>0</v>
      </c>
      <c r="P49" s="5">
        <f>IF(O49=TRUE,M49,0)</f>
        <v>0</v>
      </c>
    </row>
    <row r="50" spans="3:16" ht="19" thickTop="1" thickBot="1" x14ac:dyDescent="0.6">
      <c r="C50" s="15"/>
      <c r="E50" s="11"/>
      <c r="F50" t="s">
        <v>11</v>
      </c>
      <c r="G50" s="27"/>
      <c r="H50" s="28"/>
      <c r="I50" s="28"/>
      <c r="J50" s="29"/>
      <c r="L50" s="4" t="s">
        <v>9</v>
      </c>
      <c r="M50" s="18">
        <f>IF(SUM(G57:I57)=0,0,SUM(G56:I56)/SUM(G57:I57)*I50)</f>
        <v>0</v>
      </c>
      <c r="N50" s="35"/>
      <c r="O50" s="22" t="b">
        <v>0</v>
      </c>
      <c r="P50" s="5">
        <f t="shared" ref="P50:P51" si="3">IF(O50=TRUE,M50,0)</f>
        <v>0</v>
      </c>
    </row>
    <row r="51" spans="3:16" ht="19" thickTop="1" thickBot="1" x14ac:dyDescent="0.6">
      <c r="C51" s="15"/>
      <c r="E51" s="11"/>
      <c r="F51" t="s">
        <v>12</v>
      </c>
      <c r="G51" s="30"/>
      <c r="H51" s="29"/>
      <c r="I51" s="4" t="s">
        <v>13</v>
      </c>
      <c r="J51" s="20" t="b">
        <v>0</v>
      </c>
      <c r="L51" s="4" t="str">
        <f>$A$8</f>
        <v>選択科目</v>
      </c>
      <c r="M51" s="19">
        <f>$D$8*J50</f>
        <v>0</v>
      </c>
      <c r="N51" s="36"/>
      <c r="O51" s="22" t="b">
        <v>0</v>
      </c>
      <c r="P51" s="5">
        <f t="shared" si="3"/>
        <v>0</v>
      </c>
    </row>
    <row r="52" spans="3:16" ht="19" thickTop="1" thickBot="1" x14ac:dyDescent="0.6">
      <c r="C52" s="15"/>
      <c r="E52" s="11"/>
      <c r="G52" s="20">
        <f>$D$3*G50</f>
        <v>0</v>
      </c>
      <c r="H52" s="20">
        <f>$D$4*H50</f>
        <v>0</v>
      </c>
      <c r="I52" s="20">
        <f>(G50+H50)*(H51/10)</f>
        <v>0</v>
      </c>
      <c r="M52" s="6">
        <f>SUM(P49:P51)</f>
        <v>0</v>
      </c>
      <c r="O52" s="22"/>
    </row>
    <row r="53" spans="3:16" ht="18.5" thickBot="1" x14ac:dyDescent="0.6">
      <c r="C53" s="15"/>
      <c r="E53" s="11"/>
      <c r="O53" s="22"/>
    </row>
    <row r="54" spans="3:16" ht="19" thickTop="1" thickBot="1" x14ac:dyDescent="0.6">
      <c r="E54" s="11"/>
      <c r="F54" t="s">
        <v>9</v>
      </c>
      <c r="G54" s="30"/>
      <c r="H54" s="31"/>
      <c r="I54" s="32"/>
      <c r="O54" s="22"/>
    </row>
    <row r="55" spans="3:16" ht="10" customHeight="1" thickTop="1" x14ac:dyDescent="0.55000000000000004">
      <c r="E55" s="11"/>
      <c r="G55" s="20" t="b">
        <v>0</v>
      </c>
      <c r="H55" s="20" t="b">
        <v>0</v>
      </c>
      <c r="I55" s="20" t="b">
        <v>0</v>
      </c>
      <c r="O55" s="22"/>
    </row>
    <row r="56" spans="3:16" ht="10" customHeight="1" x14ac:dyDescent="0.55000000000000004">
      <c r="E56" s="11"/>
      <c r="G56" s="20">
        <f>IF(G55=TRUE,$B$5,0)</f>
        <v>0</v>
      </c>
      <c r="H56" s="20">
        <f>IF(H55=TRUE,$B$6,0)</f>
        <v>0</v>
      </c>
      <c r="I56" s="20">
        <f>IF(I55=TRUE,$B$7,0)</f>
        <v>0</v>
      </c>
      <c r="O56" s="22"/>
    </row>
    <row r="57" spans="3:16" ht="10" customHeight="1" x14ac:dyDescent="0.55000000000000004">
      <c r="E57" s="11"/>
      <c r="G57" s="20">
        <f>IF(G55=TRUE,110,0)</f>
        <v>0</v>
      </c>
      <c r="H57" s="20">
        <f>IF(H55=TRUE,45,0)</f>
        <v>0</v>
      </c>
      <c r="I57" s="20">
        <f>IF(I55=TRUE,45,0)</f>
        <v>0</v>
      </c>
      <c r="O57" s="22"/>
    </row>
    <row r="58" spans="3:16" ht="4.5" customHeight="1" thickBot="1" x14ac:dyDescent="0.6">
      <c r="E58" s="11"/>
      <c r="O58" s="22"/>
    </row>
    <row r="59" spans="3:16" ht="19" thickTop="1" thickBot="1" x14ac:dyDescent="0.6">
      <c r="E59" s="11"/>
      <c r="F59" t="s">
        <v>16</v>
      </c>
      <c r="G59" s="33"/>
      <c r="O59" s="22"/>
    </row>
    <row r="60" spans="3:16" ht="5" customHeight="1" thickTop="1" thickBot="1" x14ac:dyDescent="0.6">
      <c r="E60" s="12"/>
      <c r="F60" s="13"/>
      <c r="G60" s="14"/>
      <c r="H60" s="14"/>
      <c r="I60" s="14"/>
      <c r="J60" s="14"/>
      <c r="K60" s="13"/>
      <c r="L60" s="14"/>
      <c r="M60" s="14"/>
      <c r="N60" s="14"/>
      <c r="O60" s="23"/>
    </row>
    <row r="61" spans="3:16" ht="18.5" thickBot="1" x14ac:dyDescent="0.6"/>
    <row r="62" spans="3:16" ht="3.5" customHeight="1" thickBot="1" x14ac:dyDescent="0.6">
      <c r="E62" s="7"/>
      <c r="F62" s="8"/>
      <c r="G62" s="9"/>
      <c r="H62" s="9"/>
      <c r="I62" s="9"/>
      <c r="J62" s="9"/>
      <c r="K62" s="8"/>
      <c r="L62" s="9"/>
      <c r="M62" s="9"/>
      <c r="N62" s="9"/>
      <c r="O62" s="21"/>
    </row>
    <row r="63" spans="3:16" ht="19" thickTop="1" thickBot="1" x14ac:dyDescent="0.6">
      <c r="C63" s="15"/>
      <c r="E63" s="11"/>
      <c r="F63" s="38"/>
      <c r="G63" s="39"/>
      <c r="H63" s="39"/>
      <c r="I63" s="39"/>
      <c r="J63" s="40"/>
      <c r="O63" s="22"/>
    </row>
    <row r="64" spans="3:16" ht="19" thickTop="1" thickBot="1" x14ac:dyDescent="0.6">
      <c r="C64" s="15"/>
      <c r="E64" s="11"/>
      <c r="G64" s="16" t="s">
        <v>1</v>
      </c>
      <c r="H64" s="16" t="s">
        <v>2</v>
      </c>
      <c r="I64" s="16" t="s">
        <v>9</v>
      </c>
      <c r="J64" s="4" t="str">
        <f>$A$8</f>
        <v>選択科目</v>
      </c>
      <c r="L64" s="4" t="s">
        <v>15</v>
      </c>
      <c r="M64" s="17">
        <f>IF(J66=TRUE,IF((G67+H67)&gt;I67,(G67+H67),I67),(G67+H67))</f>
        <v>0</v>
      </c>
      <c r="N64" s="34"/>
      <c r="O64" s="22" t="b">
        <v>0</v>
      </c>
      <c r="P64" s="5">
        <f>IF(O64=TRUE,M64,0)</f>
        <v>0</v>
      </c>
    </row>
    <row r="65" spans="3:16" ht="19" thickTop="1" thickBot="1" x14ac:dyDescent="0.6">
      <c r="C65" s="15"/>
      <c r="E65" s="11"/>
      <c r="F65" t="s">
        <v>11</v>
      </c>
      <c r="G65" s="27"/>
      <c r="H65" s="28"/>
      <c r="I65" s="28"/>
      <c r="J65" s="29"/>
      <c r="L65" s="4" t="s">
        <v>9</v>
      </c>
      <c r="M65" s="18">
        <f>IF(SUM(G72:I72)=0,0,SUM(G71:I71)/SUM(G72:I72)*I65)</f>
        <v>0</v>
      </c>
      <c r="N65" s="35"/>
      <c r="O65" s="22" t="b">
        <v>0</v>
      </c>
      <c r="P65" s="5">
        <f t="shared" ref="P65:P66" si="4">IF(O65=TRUE,M65,0)</f>
        <v>0</v>
      </c>
    </row>
    <row r="66" spans="3:16" ht="19" thickTop="1" thickBot="1" x14ac:dyDescent="0.6">
      <c r="C66" s="15"/>
      <c r="E66" s="11"/>
      <c r="F66" t="s">
        <v>12</v>
      </c>
      <c r="G66" s="30"/>
      <c r="H66" s="29"/>
      <c r="I66" s="4" t="s">
        <v>13</v>
      </c>
      <c r="J66" s="20" t="b">
        <v>0</v>
      </c>
      <c r="L66" s="4" t="str">
        <f>$A$8</f>
        <v>選択科目</v>
      </c>
      <c r="M66" s="19">
        <f>$D$8*J65</f>
        <v>0</v>
      </c>
      <c r="N66" s="36"/>
      <c r="O66" s="22" t="b">
        <v>0</v>
      </c>
      <c r="P66" s="5">
        <f t="shared" si="4"/>
        <v>0</v>
      </c>
    </row>
    <row r="67" spans="3:16" ht="19" thickTop="1" thickBot="1" x14ac:dyDescent="0.6">
      <c r="C67" s="15"/>
      <c r="E67" s="11"/>
      <c r="G67" s="20">
        <f>$D$3*G65</f>
        <v>0</v>
      </c>
      <c r="H67" s="20">
        <f>$D$4*H65</f>
        <v>0</v>
      </c>
      <c r="I67" s="20">
        <f>(G65+H65)*(H66/10)</f>
        <v>0</v>
      </c>
      <c r="M67" s="6">
        <f>SUM(P64:P66)</f>
        <v>0</v>
      </c>
      <c r="O67" s="22"/>
    </row>
    <row r="68" spans="3:16" ht="18.5" thickBot="1" x14ac:dyDescent="0.6">
      <c r="C68" s="15"/>
      <c r="E68" s="11"/>
      <c r="O68" s="22"/>
    </row>
    <row r="69" spans="3:16" ht="19" thickTop="1" thickBot="1" x14ac:dyDescent="0.6">
      <c r="E69" s="11"/>
      <c r="F69" t="s">
        <v>9</v>
      </c>
      <c r="G69" s="30"/>
      <c r="H69" s="31"/>
      <c r="I69" s="32"/>
      <c r="O69" s="22"/>
    </row>
    <row r="70" spans="3:16" ht="10" customHeight="1" thickTop="1" x14ac:dyDescent="0.55000000000000004">
      <c r="E70" s="11"/>
      <c r="G70" s="20" t="b">
        <v>0</v>
      </c>
      <c r="H70" s="20" t="b">
        <v>0</v>
      </c>
      <c r="I70" s="20" t="b">
        <v>0</v>
      </c>
      <c r="O70" s="22"/>
    </row>
    <row r="71" spans="3:16" ht="10" customHeight="1" x14ac:dyDescent="0.55000000000000004">
      <c r="E71" s="11"/>
      <c r="G71" s="20">
        <f>IF(G70=TRUE,$B$5,0)</f>
        <v>0</v>
      </c>
      <c r="H71" s="20">
        <f>IF(H70=TRUE,$B$6,0)</f>
        <v>0</v>
      </c>
      <c r="I71" s="20">
        <f>IF(I70=TRUE,$B$7,0)</f>
        <v>0</v>
      </c>
      <c r="O71" s="22"/>
    </row>
    <row r="72" spans="3:16" ht="10" customHeight="1" x14ac:dyDescent="0.55000000000000004">
      <c r="E72" s="11"/>
      <c r="G72" s="20">
        <f>IF(G70=TRUE,110,0)</f>
        <v>0</v>
      </c>
      <c r="H72" s="20">
        <f>IF(H70=TRUE,45,0)</f>
        <v>0</v>
      </c>
      <c r="I72" s="20">
        <f>IF(I70=TRUE,45,0)</f>
        <v>0</v>
      </c>
      <c r="O72" s="22"/>
    </row>
    <row r="73" spans="3:16" ht="4.5" customHeight="1" thickBot="1" x14ac:dyDescent="0.6">
      <c r="E73" s="11"/>
      <c r="O73" s="22"/>
    </row>
    <row r="74" spans="3:16" ht="19" thickTop="1" thickBot="1" x14ac:dyDescent="0.6">
      <c r="E74" s="11"/>
      <c r="F74" t="s">
        <v>16</v>
      </c>
      <c r="G74" s="33"/>
      <c r="O74" s="22"/>
    </row>
    <row r="75" spans="3:16" ht="5" customHeight="1" thickTop="1" thickBot="1" x14ac:dyDescent="0.6">
      <c r="E75" s="12"/>
      <c r="F75" s="13"/>
      <c r="G75" s="14"/>
      <c r="H75" s="14"/>
      <c r="I75" s="14"/>
      <c r="J75" s="14"/>
      <c r="K75" s="13"/>
      <c r="L75" s="14"/>
      <c r="M75" s="14"/>
      <c r="N75" s="14"/>
      <c r="O75" s="23"/>
    </row>
  </sheetData>
  <phoneticPr fontId="1"/>
  <conditionalFormatting sqref="M7">
    <cfRule type="cellIs" dxfId="14" priority="10" operator="greaterThan">
      <formula>$G$14</formula>
    </cfRule>
  </conditionalFormatting>
  <conditionalFormatting sqref="M22">
    <cfRule type="cellIs" dxfId="13" priority="7" operator="greaterThan">
      <formula>$G$14</formula>
    </cfRule>
  </conditionalFormatting>
  <conditionalFormatting sqref="M37">
    <cfRule type="cellIs" dxfId="12" priority="6" operator="greaterThan">
      <formula>$G$14</formula>
    </cfRule>
  </conditionalFormatting>
  <conditionalFormatting sqref="M52">
    <cfRule type="cellIs" dxfId="11" priority="4" operator="greaterThan">
      <formula>$G$14</formula>
    </cfRule>
  </conditionalFormatting>
  <conditionalFormatting sqref="M67">
    <cfRule type="cellIs" dxfId="10" priority="1" operator="greaterThan">
      <formula>$G$14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6</xdr:col>
                    <xdr:colOff>57150</xdr:colOff>
                    <xdr:row>5</xdr:row>
                    <xdr:rowOff>19050</xdr:rowOff>
                  </from>
                  <to>
                    <xdr:col>6</xdr:col>
                    <xdr:colOff>311150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6</xdr:col>
                    <xdr:colOff>19050</xdr:colOff>
                    <xdr:row>8</xdr:row>
                    <xdr:rowOff>0</xdr:rowOff>
                  </from>
                  <to>
                    <xdr:col>7</xdr:col>
                    <xdr:colOff>82550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6350</xdr:rowOff>
                  </from>
                  <to>
                    <xdr:col>8</xdr:col>
                    <xdr:colOff>57150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8</xdr:col>
                    <xdr:colOff>12700</xdr:colOff>
                    <xdr:row>8</xdr:row>
                    <xdr:rowOff>12700</xdr:rowOff>
                  </from>
                  <to>
                    <xdr:col>9</xdr:col>
                    <xdr:colOff>57150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13</xdr:col>
                    <xdr:colOff>31750</xdr:colOff>
                    <xdr:row>3</xdr:row>
                    <xdr:rowOff>6350</xdr:rowOff>
                  </from>
                  <to>
                    <xdr:col>13</xdr:col>
                    <xdr:colOff>273050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13</xdr:col>
                    <xdr:colOff>25400</xdr:colOff>
                    <xdr:row>4</xdr:row>
                    <xdr:rowOff>0</xdr:rowOff>
                  </from>
                  <to>
                    <xdr:col>13</xdr:col>
                    <xdr:colOff>266700</xdr:colOff>
                    <xdr:row>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13</xdr:col>
                    <xdr:colOff>25400</xdr:colOff>
                    <xdr:row>5</xdr:row>
                    <xdr:rowOff>6350</xdr:rowOff>
                  </from>
                  <to>
                    <xdr:col>14</xdr:col>
                    <xdr:colOff>0</xdr:colOff>
                    <xdr:row>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6</xdr:col>
                    <xdr:colOff>57150</xdr:colOff>
                    <xdr:row>20</xdr:row>
                    <xdr:rowOff>19050</xdr:rowOff>
                  </from>
                  <to>
                    <xdr:col>6</xdr:col>
                    <xdr:colOff>311150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0</xdr:rowOff>
                  </from>
                  <to>
                    <xdr:col>7</xdr:col>
                    <xdr:colOff>82550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6350</xdr:rowOff>
                  </from>
                  <to>
                    <xdr:col>8</xdr:col>
                    <xdr:colOff>57150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8</xdr:col>
                    <xdr:colOff>12700</xdr:colOff>
                    <xdr:row>23</xdr:row>
                    <xdr:rowOff>12700</xdr:rowOff>
                  </from>
                  <to>
                    <xdr:col>9</xdr:col>
                    <xdr:colOff>57150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13</xdr:col>
                    <xdr:colOff>31750</xdr:colOff>
                    <xdr:row>18</xdr:row>
                    <xdr:rowOff>6350</xdr:rowOff>
                  </from>
                  <to>
                    <xdr:col>13</xdr:col>
                    <xdr:colOff>273050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13</xdr:col>
                    <xdr:colOff>25400</xdr:colOff>
                    <xdr:row>19</xdr:row>
                    <xdr:rowOff>0</xdr:rowOff>
                  </from>
                  <to>
                    <xdr:col>13</xdr:col>
                    <xdr:colOff>266700</xdr:colOff>
                    <xdr:row>19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13</xdr:col>
                    <xdr:colOff>25400</xdr:colOff>
                    <xdr:row>20</xdr:row>
                    <xdr:rowOff>6350</xdr:rowOff>
                  </from>
                  <to>
                    <xdr:col>14</xdr:col>
                    <xdr:colOff>0</xdr:colOff>
                    <xdr:row>20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6</xdr:col>
                    <xdr:colOff>57150</xdr:colOff>
                    <xdr:row>35</xdr:row>
                    <xdr:rowOff>19050</xdr:rowOff>
                  </from>
                  <to>
                    <xdr:col>6</xdr:col>
                    <xdr:colOff>311150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6</xdr:col>
                    <xdr:colOff>19050</xdr:colOff>
                    <xdr:row>38</xdr:row>
                    <xdr:rowOff>0</xdr:rowOff>
                  </from>
                  <to>
                    <xdr:col>7</xdr:col>
                    <xdr:colOff>82550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7</xdr:col>
                    <xdr:colOff>0</xdr:colOff>
                    <xdr:row>38</xdr:row>
                    <xdr:rowOff>6350</xdr:rowOff>
                  </from>
                  <to>
                    <xdr:col>8</xdr:col>
                    <xdr:colOff>57150</xdr:colOff>
                    <xdr:row>39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8</xdr:col>
                    <xdr:colOff>12700</xdr:colOff>
                    <xdr:row>38</xdr:row>
                    <xdr:rowOff>12700</xdr:rowOff>
                  </from>
                  <to>
                    <xdr:col>9</xdr:col>
                    <xdr:colOff>57150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13</xdr:col>
                    <xdr:colOff>31750</xdr:colOff>
                    <xdr:row>33</xdr:row>
                    <xdr:rowOff>6350</xdr:rowOff>
                  </from>
                  <to>
                    <xdr:col>13</xdr:col>
                    <xdr:colOff>273050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13</xdr:col>
                    <xdr:colOff>25400</xdr:colOff>
                    <xdr:row>34</xdr:row>
                    <xdr:rowOff>0</xdr:rowOff>
                  </from>
                  <to>
                    <xdr:col>13</xdr:col>
                    <xdr:colOff>266700</xdr:colOff>
                    <xdr:row>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13</xdr:col>
                    <xdr:colOff>25400</xdr:colOff>
                    <xdr:row>35</xdr:row>
                    <xdr:rowOff>6350</xdr:rowOff>
                  </from>
                  <to>
                    <xdr:col>14</xdr:col>
                    <xdr:colOff>0</xdr:colOff>
                    <xdr:row>35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6</xdr:col>
                    <xdr:colOff>57150</xdr:colOff>
                    <xdr:row>50</xdr:row>
                    <xdr:rowOff>19050</xdr:rowOff>
                  </from>
                  <to>
                    <xdr:col>6</xdr:col>
                    <xdr:colOff>311150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6</xdr:col>
                    <xdr:colOff>19050</xdr:colOff>
                    <xdr:row>53</xdr:row>
                    <xdr:rowOff>0</xdr:rowOff>
                  </from>
                  <to>
                    <xdr:col>7</xdr:col>
                    <xdr:colOff>82550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7</xdr:col>
                    <xdr:colOff>0</xdr:colOff>
                    <xdr:row>53</xdr:row>
                    <xdr:rowOff>6350</xdr:rowOff>
                  </from>
                  <to>
                    <xdr:col>8</xdr:col>
                    <xdr:colOff>57150</xdr:colOff>
                    <xdr:row>54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8</xdr:col>
                    <xdr:colOff>12700</xdr:colOff>
                    <xdr:row>53</xdr:row>
                    <xdr:rowOff>12700</xdr:rowOff>
                  </from>
                  <to>
                    <xdr:col>9</xdr:col>
                    <xdr:colOff>57150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13</xdr:col>
                    <xdr:colOff>31750</xdr:colOff>
                    <xdr:row>48</xdr:row>
                    <xdr:rowOff>6350</xdr:rowOff>
                  </from>
                  <to>
                    <xdr:col>13</xdr:col>
                    <xdr:colOff>273050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defaultSize="0" autoFill="0" autoLine="0" autoPict="0">
                <anchor moveWithCells="1">
                  <from>
                    <xdr:col>13</xdr:col>
                    <xdr:colOff>25400</xdr:colOff>
                    <xdr:row>49</xdr:row>
                    <xdr:rowOff>0</xdr:rowOff>
                  </from>
                  <to>
                    <xdr:col>13</xdr:col>
                    <xdr:colOff>266700</xdr:colOff>
                    <xdr:row>49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defaultSize="0" autoFill="0" autoLine="0" autoPict="0">
                <anchor moveWithCells="1">
                  <from>
                    <xdr:col>13</xdr:col>
                    <xdr:colOff>25400</xdr:colOff>
                    <xdr:row>50</xdr:row>
                    <xdr:rowOff>6350</xdr:rowOff>
                  </from>
                  <to>
                    <xdr:col>14</xdr:col>
                    <xdr:colOff>0</xdr:colOff>
                    <xdr:row>50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6</xdr:col>
                    <xdr:colOff>57150</xdr:colOff>
                    <xdr:row>65</xdr:row>
                    <xdr:rowOff>19050</xdr:rowOff>
                  </from>
                  <to>
                    <xdr:col>6</xdr:col>
                    <xdr:colOff>311150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>
                <anchor moveWithCells="1">
                  <from>
                    <xdr:col>6</xdr:col>
                    <xdr:colOff>19050</xdr:colOff>
                    <xdr:row>68</xdr:row>
                    <xdr:rowOff>0</xdr:rowOff>
                  </from>
                  <to>
                    <xdr:col>7</xdr:col>
                    <xdr:colOff>82550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>
                <anchor moveWithCells="1">
                  <from>
                    <xdr:col>7</xdr:col>
                    <xdr:colOff>0</xdr:colOff>
                    <xdr:row>68</xdr:row>
                    <xdr:rowOff>6350</xdr:rowOff>
                  </from>
                  <to>
                    <xdr:col>8</xdr:col>
                    <xdr:colOff>57150</xdr:colOff>
                    <xdr:row>69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8</xdr:col>
                    <xdr:colOff>12700</xdr:colOff>
                    <xdr:row>68</xdr:row>
                    <xdr:rowOff>12700</xdr:rowOff>
                  </from>
                  <to>
                    <xdr:col>9</xdr:col>
                    <xdr:colOff>57150</xdr:colOff>
                    <xdr:row>69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13</xdr:col>
                    <xdr:colOff>31750</xdr:colOff>
                    <xdr:row>63</xdr:row>
                    <xdr:rowOff>6350</xdr:rowOff>
                  </from>
                  <to>
                    <xdr:col>13</xdr:col>
                    <xdr:colOff>273050</xdr:colOff>
                    <xdr:row>63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13</xdr:col>
                    <xdr:colOff>25400</xdr:colOff>
                    <xdr:row>64</xdr:row>
                    <xdr:rowOff>0</xdr:rowOff>
                  </from>
                  <to>
                    <xdr:col>13</xdr:col>
                    <xdr:colOff>266700</xdr:colOff>
                    <xdr:row>64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Fill="0" autoLine="0" autoPict="0">
                <anchor moveWithCells="1">
                  <from>
                    <xdr:col>13</xdr:col>
                    <xdr:colOff>25400</xdr:colOff>
                    <xdr:row>65</xdr:row>
                    <xdr:rowOff>6350</xdr:rowOff>
                  </from>
                  <to>
                    <xdr:col>14</xdr:col>
                    <xdr:colOff>0</xdr:colOff>
                    <xdr:row>65</xdr:row>
                    <xdr:rowOff>234950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D4D4A-6020-4495-A9C6-6ACB03DEA1FF}">
  <dimension ref="A1:AC75"/>
  <sheetViews>
    <sheetView workbookViewId="0">
      <selection activeCell="A8" sqref="A8"/>
    </sheetView>
  </sheetViews>
  <sheetFormatPr defaultRowHeight="18" x14ac:dyDescent="0.55000000000000004"/>
  <cols>
    <col min="2" max="2" width="5.1640625" customWidth="1"/>
    <col min="4" max="4" width="4.25" style="41" customWidth="1"/>
    <col min="5" max="5" width="1.33203125" customWidth="1"/>
    <col min="7" max="10" width="7.75" style="4" customWidth="1"/>
    <col min="11" max="11" width="1.9140625" customWidth="1"/>
    <col min="12" max="12" width="6.6640625" style="4" bestFit="1" customWidth="1"/>
    <col min="13" max="13" width="6.08203125" style="4" customWidth="1"/>
    <col min="14" max="14" width="3.75" style="4" customWidth="1"/>
    <col min="15" max="15" width="2" style="20" customWidth="1"/>
    <col min="16" max="16" width="1.1640625" style="4" customWidth="1"/>
    <col min="17" max="17" width="3.75" customWidth="1"/>
    <col min="18" max="18" width="1.33203125" customWidth="1"/>
    <col min="20" max="23" width="7.75" style="4" customWidth="1"/>
    <col min="24" max="24" width="1.9140625" customWidth="1"/>
    <col min="25" max="25" width="6.6640625" style="4" bestFit="1" customWidth="1"/>
    <col min="26" max="26" width="6.08203125" style="4" customWidth="1"/>
    <col min="27" max="27" width="3.75" style="4" customWidth="1"/>
    <col min="28" max="28" width="2" style="4" customWidth="1"/>
    <col min="29" max="29" width="1.1640625" style="4" customWidth="1"/>
  </cols>
  <sheetData>
    <row r="1" spans="1:29" ht="18.5" thickBot="1" x14ac:dyDescent="0.6">
      <c r="A1" s="3" t="s">
        <v>0</v>
      </c>
    </row>
    <row r="2" spans="1:29" ht="3.5" customHeight="1" thickBot="1" x14ac:dyDescent="0.6">
      <c r="E2" s="7"/>
      <c r="F2" s="8"/>
      <c r="G2" s="9"/>
      <c r="H2" s="9"/>
      <c r="I2" s="9"/>
      <c r="J2" s="9"/>
      <c r="K2" s="8"/>
      <c r="L2" s="9"/>
      <c r="M2" s="9"/>
      <c r="N2" s="9"/>
      <c r="O2" s="21"/>
      <c r="R2" s="7"/>
      <c r="S2" s="8"/>
      <c r="T2" s="9"/>
      <c r="U2" s="9"/>
      <c r="V2" s="9"/>
      <c r="W2" s="9"/>
      <c r="X2" s="8"/>
      <c r="Y2" s="9"/>
      <c r="Z2" s="9"/>
      <c r="AA2" s="9"/>
      <c r="AB2" s="10"/>
    </row>
    <row r="3" spans="1:29" ht="19" thickTop="1" thickBot="1" x14ac:dyDescent="0.6">
      <c r="A3" s="1" t="s">
        <v>1</v>
      </c>
      <c r="B3" s="24"/>
      <c r="C3" s="2" t="s">
        <v>6</v>
      </c>
      <c r="D3" s="41">
        <f>B3/100</f>
        <v>0</v>
      </c>
      <c r="E3" s="11"/>
      <c r="F3" s="38"/>
      <c r="G3" s="39"/>
      <c r="H3" s="39"/>
      <c r="I3" s="39"/>
      <c r="J3" s="40"/>
      <c r="O3" s="22"/>
      <c r="R3" s="11"/>
      <c r="S3" s="38"/>
      <c r="T3" s="39"/>
      <c r="U3" s="39"/>
      <c r="V3" s="39"/>
      <c r="W3" s="40"/>
      <c r="AB3" s="22"/>
    </row>
    <row r="4" spans="1:29" ht="19" thickTop="1" thickBot="1" x14ac:dyDescent="0.6">
      <c r="A4" s="1" t="s">
        <v>2</v>
      </c>
      <c r="B4" s="25"/>
      <c r="C4" s="2" t="s">
        <v>6</v>
      </c>
      <c r="D4" s="41">
        <f>B4/100</f>
        <v>0</v>
      </c>
      <c r="E4" s="11"/>
      <c r="G4" s="37" t="s">
        <v>1</v>
      </c>
      <c r="H4" s="37" t="s">
        <v>2</v>
      </c>
      <c r="I4" s="37" t="s">
        <v>9</v>
      </c>
      <c r="J4" s="4" t="str">
        <f>$A$8</f>
        <v>世界史</v>
      </c>
      <c r="L4" s="4" t="s">
        <v>15</v>
      </c>
      <c r="M4" s="17">
        <f>IF(J6=TRUE,IF((G7+H7)&gt;I7,(G7+H7),I7),(G7+H7))</f>
        <v>0</v>
      </c>
      <c r="N4" s="34"/>
      <c r="O4" s="22" t="b">
        <v>1</v>
      </c>
      <c r="P4" s="5">
        <f>IF(O4=TRUE,M4,0)</f>
        <v>0</v>
      </c>
      <c r="R4" s="11"/>
      <c r="T4" s="16" t="s">
        <v>1</v>
      </c>
      <c r="U4" s="16" t="s">
        <v>2</v>
      </c>
      <c r="V4" s="16" t="s">
        <v>9</v>
      </c>
      <c r="W4" s="4" t="str">
        <f>$A$8</f>
        <v>世界史</v>
      </c>
      <c r="Y4" s="4" t="s">
        <v>15</v>
      </c>
      <c r="Z4" s="17">
        <f>IF(W6=TRUE,IF((T7+U7)&gt;V7,(T7+U7),V7),(T7+U7))</f>
        <v>0</v>
      </c>
      <c r="AA4" s="34"/>
      <c r="AB4" s="22" t="b">
        <v>1</v>
      </c>
      <c r="AC4" s="5">
        <f>IF(AB4=TRUE,Z4,0)</f>
        <v>0</v>
      </c>
    </row>
    <row r="5" spans="1:29" ht="19" thickTop="1" thickBot="1" x14ac:dyDescent="0.6">
      <c r="A5" s="1" t="s">
        <v>3</v>
      </c>
      <c r="B5" s="25"/>
      <c r="C5" s="2" t="s">
        <v>7</v>
      </c>
      <c r="D5" s="41">
        <f>B5/110</f>
        <v>0</v>
      </c>
      <c r="E5" s="11"/>
      <c r="F5" t="s">
        <v>11</v>
      </c>
      <c r="G5" s="27"/>
      <c r="H5" s="28"/>
      <c r="I5" s="28"/>
      <c r="J5" s="29"/>
      <c r="L5" s="4" t="s">
        <v>14</v>
      </c>
      <c r="M5" s="18">
        <f>IF(SUM(G12:I12)=0,0,SUM(G11:I11)/SUM(G12:I12)*I5)</f>
        <v>0</v>
      </c>
      <c r="N5" s="35"/>
      <c r="O5" s="22" t="b">
        <v>1</v>
      </c>
      <c r="P5" s="5">
        <f t="shared" ref="P5:P6" si="0">IF(O5=TRUE,M5,0)</f>
        <v>0</v>
      </c>
      <c r="R5" s="11"/>
      <c r="S5" t="s">
        <v>11</v>
      </c>
      <c r="T5" s="27"/>
      <c r="U5" s="28"/>
      <c r="V5" s="28"/>
      <c r="W5" s="29"/>
      <c r="Y5" s="4" t="s">
        <v>9</v>
      </c>
      <c r="Z5" s="18">
        <f>IF(SUM(T12:V12)=0,0,SUM(T11:V11)/SUM(T12:V12)*V5)</f>
        <v>0</v>
      </c>
      <c r="AA5" s="35"/>
      <c r="AB5" s="22" t="b">
        <v>1</v>
      </c>
      <c r="AC5" s="5">
        <f t="shared" ref="AC5:AC6" si="1">IF(AB5=TRUE,Z5,0)</f>
        <v>0</v>
      </c>
    </row>
    <row r="6" spans="1:29" ht="19" thickTop="1" thickBot="1" x14ac:dyDescent="0.6">
      <c r="A6" s="1" t="s">
        <v>4</v>
      </c>
      <c r="B6" s="25"/>
      <c r="C6" s="2" t="s">
        <v>8</v>
      </c>
      <c r="D6" s="41">
        <f>B6/45</f>
        <v>0</v>
      </c>
      <c r="E6" s="11"/>
      <c r="F6" t="s">
        <v>12</v>
      </c>
      <c r="G6" s="30"/>
      <c r="H6" s="29"/>
      <c r="I6" s="4" t="s">
        <v>13</v>
      </c>
      <c r="J6" s="20" t="b">
        <v>0</v>
      </c>
      <c r="L6" s="4" t="str">
        <f>$A$8</f>
        <v>世界史</v>
      </c>
      <c r="M6" s="19">
        <f>$D$8*J5</f>
        <v>0</v>
      </c>
      <c r="N6" s="36"/>
      <c r="O6" s="22" t="b">
        <v>1</v>
      </c>
      <c r="P6" s="5">
        <f t="shared" si="0"/>
        <v>0</v>
      </c>
      <c r="R6" s="11"/>
      <c r="S6" t="s">
        <v>12</v>
      </c>
      <c r="T6" s="30"/>
      <c r="U6" s="29"/>
      <c r="V6" s="4" t="s">
        <v>13</v>
      </c>
      <c r="W6" s="20" t="b">
        <v>0</v>
      </c>
      <c r="Y6" s="4" t="str">
        <f>$A$8</f>
        <v>世界史</v>
      </c>
      <c r="Z6" s="19">
        <f>$D$8*W5</f>
        <v>0</v>
      </c>
      <c r="AA6" s="36"/>
      <c r="AB6" s="22" t="b">
        <v>1</v>
      </c>
      <c r="AC6" s="5">
        <f t="shared" si="1"/>
        <v>0</v>
      </c>
    </row>
    <row r="7" spans="1:29" ht="19" thickTop="1" thickBot="1" x14ac:dyDescent="0.6">
      <c r="A7" s="42" t="s">
        <v>5</v>
      </c>
      <c r="B7" s="25"/>
      <c r="C7" s="2" t="s">
        <v>8</v>
      </c>
      <c r="D7" s="41">
        <f>B7/45</f>
        <v>0</v>
      </c>
      <c r="E7" s="11"/>
      <c r="G7" s="20">
        <f>$D$3*G5</f>
        <v>0</v>
      </c>
      <c r="H7" s="20">
        <f>$D$4*H5</f>
        <v>0</v>
      </c>
      <c r="I7" s="20">
        <f>(G5+H5)*(H6/10)</f>
        <v>0</v>
      </c>
      <c r="M7" s="6">
        <f>SUM(P4:P6)</f>
        <v>0</v>
      </c>
      <c r="O7" s="22"/>
      <c r="R7" s="11"/>
      <c r="T7" s="20">
        <f>$D$3*T5</f>
        <v>0</v>
      </c>
      <c r="U7" s="20">
        <f>$D$4*U5</f>
        <v>0</v>
      </c>
      <c r="V7" s="20">
        <f>(T5+U5)*(U6/10)</f>
        <v>0</v>
      </c>
      <c r="Z7" s="6">
        <f>SUM(AC4:AC6)</f>
        <v>0</v>
      </c>
      <c r="AB7" s="22"/>
    </row>
    <row r="8" spans="1:29" ht="19" thickTop="1" thickBot="1" x14ac:dyDescent="0.6">
      <c r="A8" s="43" t="s">
        <v>10</v>
      </c>
      <c r="B8" s="26"/>
      <c r="C8" s="2" t="s">
        <v>6</v>
      </c>
      <c r="D8" s="41">
        <f>B8/100</f>
        <v>0</v>
      </c>
      <c r="E8" s="11"/>
      <c r="O8" s="22"/>
      <c r="R8" s="11"/>
      <c r="AB8" s="22"/>
    </row>
    <row r="9" spans="1:29" ht="19" thickTop="1" thickBot="1" x14ac:dyDescent="0.6">
      <c r="E9" s="11"/>
      <c r="F9" t="s">
        <v>14</v>
      </c>
      <c r="G9" s="30"/>
      <c r="H9" s="31"/>
      <c r="I9" s="32"/>
      <c r="O9" s="22"/>
      <c r="R9" s="11"/>
      <c r="S9" t="s">
        <v>9</v>
      </c>
      <c r="T9" s="30"/>
      <c r="U9" s="31"/>
      <c r="V9" s="32"/>
      <c r="AB9" s="22"/>
    </row>
    <row r="10" spans="1:29" ht="13" customHeight="1" thickTop="1" x14ac:dyDescent="0.55000000000000004">
      <c r="E10" s="11"/>
      <c r="G10" s="20" t="b">
        <v>1</v>
      </c>
      <c r="H10" s="20" t="b">
        <v>1</v>
      </c>
      <c r="I10" s="20" t="b">
        <v>1</v>
      </c>
      <c r="O10" s="22"/>
      <c r="R10" s="11"/>
      <c r="T10" s="20" t="b">
        <v>1</v>
      </c>
      <c r="U10" s="20" t="b">
        <v>1</v>
      </c>
      <c r="V10" s="20" t="b">
        <v>1</v>
      </c>
      <c r="AB10" s="22"/>
    </row>
    <row r="11" spans="1:29" ht="4.5" customHeight="1" x14ac:dyDescent="0.55000000000000004">
      <c r="E11" s="11"/>
      <c r="G11" s="20">
        <f>IF(G10=TRUE,$B$5,0)</f>
        <v>0</v>
      </c>
      <c r="H11" s="20">
        <f>IF(H10=TRUE,$B$6,0)</f>
        <v>0</v>
      </c>
      <c r="I11" s="20">
        <f>IF(I10=TRUE,$B$7,0)</f>
        <v>0</v>
      </c>
      <c r="O11" s="22"/>
      <c r="R11" s="11"/>
      <c r="T11" s="20">
        <f>IF(T10=TRUE,$B$5,0)</f>
        <v>0</v>
      </c>
      <c r="U11" s="20">
        <f>IF(U10=TRUE,$B$6,0)</f>
        <v>0</v>
      </c>
      <c r="V11" s="20">
        <f>IF(V10=TRUE,$B$7,0)</f>
        <v>0</v>
      </c>
      <c r="AB11" s="22"/>
    </row>
    <row r="12" spans="1:29" ht="4.5" customHeight="1" x14ac:dyDescent="0.55000000000000004">
      <c r="E12" s="11"/>
      <c r="G12" s="20">
        <f>IF(G10=TRUE,110,0)</f>
        <v>110</v>
      </c>
      <c r="H12" s="20">
        <f>IF(H10=TRUE,45,0)</f>
        <v>45</v>
      </c>
      <c r="I12" s="20">
        <f>IF(I10=TRUE,45,0)</f>
        <v>45</v>
      </c>
      <c r="O12" s="22"/>
      <c r="R12" s="11"/>
      <c r="T12" s="20">
        <f>IF(T10=TRUE,110,0)</f>
        <v>110</v>
      </c>
      <c r="U12" s="20">
        <f>IF(U10=TRUE,45,0)</f>
        <v>45</v>
      </c>
      <c r="V12" s="20">
        <f>IF(V10=TRUE,45,0)</f>
        <v>45</v>
      </c>
      <c r="AB12" s="22"/>
    </row>
    <row r="13" spans="1:29" ht="4.5" customHeight="1" thickBot="1" x14ac:dyDescent="0.6">
      <c r="E13" s="11"/>
      <c r="O13" s="22"/>
      <c r="R13" s="11"/>
      <c r="AB13" s="22"/>
    </row>
    <row r="14" spans="1:29" ht="19" thickTop="1" thickBot="1" x14ac:dyDescent="0.6">
      <c r="E14" s="11"/>
      <c r="F14" t="s">
        <v>16</v>
      </c>
      <c r="G14" s="33"/>
      <c r="O14" s="22"/>
      <c r="R14" s="11"/>
      <c r="S14" t="s">
        <v>16</v>
      </c>
      <c r="T14" s="33"/>
      <c r="AB14" s="22"/>
    </row>
    <row r="15" spans="1:29" ht="5" customHeight="1" thickTop="1" thickBot="1" x14ac:dyDescent="0.6">
      <c r="E15" s="12"/>
      <c r="F15" s="13"/>
      <c r="G15" s="14"/>
      <c r="H15" s="14"/>
      <c r="I15" s="14"/>
      <c r="J15" s="14"/>
      <c r="K15" s="13"/>
      <c r="L15" s="14"/>
      <c r="M15" s="14"/>
      <c r="N15" s="14"/>
      <c r="O15" s="23"/>
      <c r="R15" s="12"/>
      <c r="S15" s="13"/>
      <c r="T15" s="14"/>
      <c r="U15" s="14"/>
      <c r="V15" s="14"/>
      <c r="W15" s="14"/>
      <c r="X15" s="13"/>
      <c r="Y15" s="14"/>
      <c r="Z15" s="14"/>
      <c r="AA15" s="14"/>
      <c r="AB15" s="23"/>
    </row>
    <row r="16" spans="1:29" ht="18.5" thickBot="1" x14ac:dyDescent="0.6"/>
    <row r="17" spans="3:29" ht="3.5" customHeight="1" thickBot="1" x14ac:dyDescent="0.6">
      <c r="E17" s="7"/>
      <c r="F17" s="8"/>
      <c r="G17" s="9"/>
      <c r="H17" s="9"/>
      <c r="I17" s="9"/>
      <c r="J17" s="9"/>
      <c r="K17" s="8"/>
      <c r="L17" s="9"/>
      <c r="M17" s="9"/>
      <c r="N17" s="9"/>
      <c r="O17" s="21"/>
      <c r="R17" s="7"/>
      <c r="S17" s="8"/>
      <c r="T17" s="9"/>
      <c r="U17" s="9"/>
      <c r="V17" s="9"/>
      <c r="W17" s="9"/>
      <c r="X17" s="8"/>
      <c r="Y17" s="9"/>
      <c r="Z17" s="9"/>
      <c r="AA17" s="9"/>
      <c r="AB17" s="10"/>
    </row>
    <row r="18" spans="3:29" ht="19" thickTop="1" thickBot="1" x14ac:dyDescent="0.6">
      <c r="C18" s="15"/>
      <c r="E18" s="11"/>
      <c r="F18" s="38"/>
      <c r="G18" s="39"/>
      <c r="H18" s="39"/>
      <c r="I18" s="39"/>
      <c r="J18" s="40"/>
      <c r="O18" s="22"/>
      <c r="R18" s="11"/>
      <c r="S18" s="38"/>
      <c r="T18" s="39"/>
      <c r="U18" s="39"/>
      <c r="V18" s="39"/>
      <c r="W18" s="40"/>
      <c r="AB18" s="22"/>
    </row>
    <row r="19" spans="3:29" ht="19" thickTop="1" thickBot="1" x14ac:dyDescent="0.6">
      <c r="C19" s="15"/>
      <c r="E19" s="11"/>
      <c r="G19" s="16" t="s">
        <v>1</v>
      </c>
      <c r="H19" s="16" t="s">
        <v>2</v>
      </c>
      <c r="I19" s="16" t="s">
        <v>9</v>
      </c>
      <c r="J19" s="4" t="str">
        <f>$A$8</f>
        <v>世界史</v>
      </c>
      <c r="L19" s="4" t="s">
        <v>15</v>
      </c>
      <c r="M19" s="17">
        <f>IF(J21=TRUE,IF((G22+H22)&gt;I22,(G22+H22),I22),(G22+H22))</f>
        <v>0</v>
      </c>
      <c r="N19" s="34"/>
      <c r="O19" s="22" t="b">
        <v>1</v>
      </c>
      <c r="P19" s="5">
        <f>IF(O19=TRUE,M19,0)</f>
        <v>0</v>
      </c>
      <c r="R19" s="11"/>
      <c r="T19" s="16" t="s">
        <v>1</v>
      </c>
      <c r="U19" s="16" t="s">
        <v>2</v>
      </c>
      <c r="V19" s="16" t="s">
        <v>9</v>
      </c>
      <c r="W19" s="4" t="str">
        <f>$A$8</f>
        <v>世界史</v>
      </c>
      <c r="Y19" s="4" t="s">
        <v>15</v>
      </c>
      <c r="Z19" s="17">
        <f>IF(W21=TRUE,IF((T22+U22)&gt;V22,(T22+U22),V22),(T22+U22))</f>
        <v>0</v>
      </c>
      <c r="AA19" s="34"/>
      <c r="AB19" s="22" t="b">
        <v>1</v>
      </c>
      <c r="AC19" s="5">
        <f>IF(AB19=TRUE,Z19,0)</f>
        <v>0</v>
      </c>
    </row>
    <row r="20" spans="3:29" ht="19" thickTop="1" thickBot="1" x14ac:dyDescent="0.6">
      <c r="C20" s="15"/>
      <c r="E20" s="11"/>
      <c r="F20" t="s">
        <v>11</v>
      </c>
      <c r="G20" s="27"/>
      <c r="H20" s="28"/>
      <c r="I20" s="28"/>
      <c r="J20" s="29"/>
      <c r="L20" s="4" t="s">
        <v>9</v>
      </c>
      <c r="M20" s="18">
        <f>IF(SUM(G27:I27)=0,0,SUM(G26:I26)/SUM(G27:I27)*I20)</f>
        <v>0</v>
      </c>
      <c r="N20" s="35"/>
      <c r="O20" s="22" t="b">
        <v>1</v>
      </c>
      <c r="P20" s="5">
        <f t="shared" ref="P20:P21" si="2">IF(O20=TRUE,M20,0)</f>
        <v>0</v>
      </c>
      <c r="R20" s="11"/>
      <c r="S20" t="s">
        <v>11</v>
      </c>
      <c r="T20" s="27"/>
      <c r="U20" s="28"/>
      <c r="V20" s="28"/>
      <c r="W20" s="29"/>
      <c r="Y20" s="4" t="s">
        <v>9</v>
      </c>
      <c r="Z20" s="18">
        <f>IF(SUM(T27:V27)=0,0,SUM(T26:V26)/SUM(T27:V27)*V20)</f>
        <v>0</v>
      </c>
      <c r="AA20" s="35"/>
      <c r="AB20" s="22" t="b">
        <v>1</v>
      </c>
      <c r="AC20" s="5">
        <f t="shared" ref="AC20:AC21" si="3">IF(AB20=TRUE,Z20,0)</f>
        <v>0</v>
      </c>
    </row>
    <row r="21" spans="3:29" ht="19" thickTop="1" thickBot="1" x14ac:dyDescent="0.6">
      <c r="C21" s="15"/>
      <c r="E21" s="11"/>
      <c r="F21" t="s">
        <v>12</v>
      </c>
      <c r="G21" s="30"/>
      <c r="H21" s="29"/>
      <c r="I21" s="4" t="s">
        <v>13</v>
      </c>
      <c r="J21" s="20" t="b">
        <v>0</v>
      </c>
      <c r="L21" s="4" t="str">
        <f>$A$8</f>
        <v>世界史</v>
      </c>
      <c r="M21" s="19">
        <f>$D$8*J20</f>
        <v>0</v>
      </c>
      <c r="N21" s="36"/>
      <c r="O21" s="22" t="b">
        <v>1</v>
      </c>
      <c r="P21" s="5">
        <f t="shared" si="2"/>
        <v>0</v>
      </c>
      <c r="R21" s="11"/>
      <c r="S21" t="s">
        <v>12</v>
      </c>
      <c r="T21" s="30"/>
      <c r="U21" s="29"/>
      <c r="V21" s="4" t="s">
        <v>13</v>
      </c>
      <c r="W21" s="20" t="b">
        <v>0</v>
      </c>
      <c r="Y21" s="4" t="str">
        <f>$A$8</f>
        <v>世界史</v>
      </c>
      <c r="Z21" s="19">
        <f>$D$8*W20</f>
        <v>0</v>
      </c>
      <c r="AA21" s="36"/>
      <c r="AB21" s="22" t="b">
        <v>1</v>
      </c>
      <c r="AC21" s="5">
        <f t="shared" si="3"/>
        <v>0</v>
      </c>
    </row>
    <row r="22" spans="3:29" ht="19" thickTop="1" thickBot="1" x14ac:dyDescent="0.6">
      <c r="C22" s="15"/>
      <c r="E22" s="11"/>
      <c r="G22" s="20">
        <f>$D$3*G20</f>
        <v>0</v>
      </c>
      <c r="H22" s="20">
        <f>$D$4*H20</f>
        <v>0</v>
      </c>
      <c r="I22" s="20">
        <f>(G20+H20)*(H21/10)</f>
        <v>0</v>
      </c>
      <c r="M22" s="6">
        <f>SUM(P19:P21)</f>
        <v>0</v>
      </c>
      <c r="O22" s="22"/>
      <c r="R22" s="11"/>
      <c r="T22" s="20">
        <f>$D$3*T20</f>
        <v>0</v>
      </c>
      <c r="U22" s="20">
        <f>$D$4*U20</f>
        <v>0</v>
      </c>
      <c r="V22" s="20">
        <f>(T20+U20)*(U21/10)</f>
        <v>0</v>
      </c>
      <c r="Z22" s="6">
        <f>SUM(AC19:AC21)</f>
        <v>0</v>
      </c>
      <c r="AB22" s="22"/>
    </row>
    <row r="23" spans="3:29" ht="18.5" thickBot="1" x14ac:dyDescent="0.6">
      <c r="C23" s="15"/>
      <c r="E23" s="11"/>
      <c r="O23" s="22"/>
      <c r="R23" s="11"/>
      <c r="AB23" s="22"/>
    </row>
    <row r="24" spans="3:29" ht="19" thickTop="1" thickBot="1" x14ac:dyDescent="0.6">
      <c r="E24" s="11"/>
      <c r="F24" t="s">
        <v>9</v>
      </c>
      <c r="G24" s="30"/>
      <c r="H24" s="31"/>
      <c r="I24" s="32"/>
      <c r="O24" s="22"/>
      <c r="R24" s="11"/>
      <c r="S24" t="s">
        <v>9</v>
      </c>
      <c r="T24" s="30"/>
      <c r="U24" s="31"/>
      <c r="V24" s="32"/>
      <c r="AB24" s="22"/>
    </row>
    <row r="25" spans="3:29" ht="10" customHeight="1" thickTop="1" x14ac:dyDescent="0.55000000000000004">
      <c r="E25" s="11"/>
      <c r="G25" s="20" t="b">
        <v>1</v>
      </c>
      <c r="H25" s="20" t="b">
        <v>1</v>
      </c>
      <c r="I25" s="20" t="b">
        <v>1</v>
      </c>
      <c r="O25" s="22"/>
      <c r="R25" s="11"/>
      <c r="T25" s="20" t="b">
        <v>1</v>
      </c>
      <c r="U25" s="20" t="b">
        <v>1</v>
      </c>
      <c r="V25" s="20" t="b">
        <v>1</v>
      </c>
      <c r="AB25" s="22"/>
    </row>
    <row r="26" spans="3:29" ht="10" customHeight="1" x14ac:dyDescent="0.55000000000000004">
      <c r="E26" s="11"/>
      <c r="G26" s="20">
        <f>IF(G25=TRUE,$B$5,0)</f>
        <v>0</v>
      </c>
      <c r="H26" s="20">
        <f>IF(H25=TRUE,$B$6,0)</f>
        <v>0</v>
      </c>
      <c r="I26" s="20">
        <f>IF(I25=TRUE,$B$7,0)</f>
        <v>0</v>
      </c>
      <c r="O26" s="22"/>
      <c r="R26" s="11"/>
      <c r="T26" s="20">
        <f>IF(T25=TRUE,$B$5,0)</f>
        <v>0</v>
      </c>
      <c r="U26" s="20">
        <f>IF(U25=TRUE,$B$6,0)</f>
        <v>0</v>
      </c>
      <c r="V26" s="20">
        <f>IF(V25=TRUE,$B$7,0)</f>
        <v>0</v>
      </c>
      <c r="AB26" s="22"/>
    </row>
    <row r="27" spans="3:29" ht="10" customHeight="1" x14ac:dyDescent="0.55000000000000004">
      <c r="E27" s="11"/>
      <c r="G27" s="20">
        <f>IF(G25=TRUE,110,0)</f>
        <v>110</v>
      </c>
      <c r="H27" s="20">
        <f>IF(H25=TRUE,45,0)</f>
        <v>45</v>
      </c>
      <c r="I27" s="20">
        <f>IF(I25=TRUE,45,0)</f>
        <v>45</v>
      </c>
      <c r="O27" s="22"/>
      <c r="R27" s="11"/>
      <c r="T27" s="20">
        <f>IF(T25=TRUE,110,0)</f>
        <v>110</v>
      </c>
      <c r="U27" s="20">
        <f>IF(U25=TRUE,45,0)</f>
        <v>45</v>
      </c>
      <c r="V27" s="20">
        <f>IF(V25=TRUE,45,0)</f>
        <v>45</v>
      </c>
      <c r="AB27" s="22"/>
    </row>
    <row r="28" spans="3:29" ht="4.5" customHeight="1" thickBot="1" x14ac:dyDescent="0.6">
      <c r="E28" s="11"/>
      <c r="O28" s="22"/>
      <c r="R28" s="11"/>
      <c r="AB28" s="22"/>
    </row>
    <row r="29" spans="3:29" ht="19" thickTop="1" thickBot="1" x14ac:dyDescent="0.6">
      <c r="E29" s="11"/>
      <c r="F29" t="s">
        <v>16</v>
      </c>
      <c r="G29" s="33"/>
      <c r="O29" s="22"/>
      <c r="R29" s="11"/>
      <c r="S29" t="s">
        <v>16</v>
      </c>
      <c r="T29" s="33"/>
      <c r="AB29" s="22"/>
    </row>
    <row r="30" spans="3:29" ht="5" customHeight="1" thickTop="1" thickBot="1" x14ac:dyDescent="0.6">
      <c r="E30" s="12"/>
      <c r="F30" s="13"/>
      <c r="G30" s="14"/>
      <c r="H30" s="14"/>
      <c r="I30" s="14"/>
      <c r="J30" s="14"/>
      <c r="K30" s="13"/>
      <c r="L30" s="14"/>
      <c r="M30" s="14"/>
      <c r="N30" s="14"/>
      <c r="O30" s="23"/>
      <c r="R30" s="12"/>
      <c r="S30" s="13"/>
      <c r="T30" s="14"/>
      <c r="U30" s="14"/>
      <c r="V30" s="14"/>
      <c r="W30" s="14"/>
      <c r="X30" s="13"/>
      <c r="Y30" s="14"/>
      <c r="Z30" s="14"/>
      <c r="AA30" s="14"/>
      <c r="AB30" s="23"/>
    </row>
    <row r="31" spans="3:29" ht="18.5" thickBot="1" x14ac:dyDescent="0.6"/>
    <row r="32" spans="3:29" ht="3.5" customHeight="1" thickBot="1" x14ac:dyDescent="0.6">
      <c r="E32" s="7"/>
      <c r="F32" s="8"/>
      <c r="G32" s="9"/>
      <c r="H32" s="9"/>
      <c r="I32" s="9"/>
      <c r="J32" s="9"/>
      <c r="K32" s="8"/>
      <c r="L32" s="9"/>
      <c r="M32" s="9"/>
      <c r="N32" s="9"/>
      <c r="O32" s="21"/>
      <c r="R32" s="7"/>
      <c r="S32" s="8"/>
      <c r="T32" s="9"/>
      <c r="U32" s="9"/>
      <c r="V32" s="9"/>
      <c r="W32" s="9"/>
      <c r="X32" s="8"/>
      <c r="Y32" s="9"/>
      <c r="Z32" s="9"/>
      <c r="AA32" s="9"/>
      <c r="AB32" s="10"/>
    </row>
    <row r="33" spans="3:29" ht="19" thickTop="1" thickBot="1" x14ac:dyDescent="0.6">
      <c r="C33" s="15"/>
      <c r="E33" s="11"/>
      <c r="F33" s="38"/>
      <c r="G33" s="39"/>
      <c r="H33" s="39"/>
      <c r="I33" s="39"/>
      <c r="J33" s="40"/>
      <c r="O33" s="22"/>
      <c r="R33" s="11"/>
      <c r="S33" s="38"/>
      <c r="T33" s="39"/>
      <c r="U33" s="39"/>
      <c r="V33" s="39"/>
      <c r="W33" s="40"/>
      <c r="AB33" s="22"/>
    </row>
    <row r="34" spans="3:29" ht="19" thickTop="1" thickBot="1" x14ac:dyDescent="0.6">
      <c r="C34" s="15"/>
      <c r="E34" s="11"/>
      <c r="G34" s="16" t="s">
        <v>1</v>
      </c>
      <c r="H34" s="16" t="s">
        <v>2</v>
      </c>
      <c r="I34" s="16" t="s">
        <v>9</v>
      </c>
      <c r="J34" s="4" t="str">
        <f>$A$8</f>
        <v>世界史</v>
      </c>
      <c r="L34" s="4" t="s">
        <v>15</v>
      </c>
      <c r="M34" s="17">
        <f>IF(J36=TRUE,IF((G37+H37)&gt;I37,(G37+H37),I37),(G37+H37))</f>
        <v>0</v>
      </c>
      <c r="N34" s="34"/>
      <c r="O34" s="22" t="b">
        <v>1</v>
      </c>
      <c r="P34" s="5">
        <f>IF(O34=TRUE,M34,0)</f>
        <v>0</v>
      </c>
      <c r="R34" s="11"/>
      <c r="T34" s="16" t="s">
        <v>1</v>
      </c>
      <c r="U34" s="16" t="s">
        <v>2</v>
      </c>
      <c r="V34" s="16" t="s">
        <v>9</v>
      </c>
      <c r="W34" s="4" t="str">
        <f>$A$8</f>
        <v>世界史</v>
      </c>
      <c r="Y34" s="4" t="s">
        <v>15</v>
      </c>
      <c r="Z34" s="17">
        <f>IF(W36=TRUE,IF((T37+U37)&gt;V37,(T37+U37),V37),(T37+U37))</f>
        <v>0</v>
      </c>
      <c r="AA34" s="34"/>
      <c r="AB34" s="22" t="b">
        <v>1</v>
      </c>
      <c r="AC34" s="5">
        <f>IF(AB34=TRUE,Z34,0)</f>
        <v>0</v>
      </c>
    </row>
    <row r="35" spans="3:29" ht="19" thickTop="1" thickBot="1" x14ac:dyDescent="0.6">
      <c r="C35" s="15"/>
      <c r="E35" s="11"/>
      <c r="F35" t="s">
        <v>11</v>
      </c>
      <c r="G35" s="27"/>
      <c r="H35" s="28"/>
      <c r="I35" s="28"/>
      <c r="J35" s="29"/>
      <c r="L35" s="4" t="s">
        <v>9</v>
      </c>
      <c r="M35" s="18">
        <f>IF(SUM(G42:I42)=0,0,SUM(G41:I41)/SUM(G42:I42)*I35)</f>
        <v>0</v>
      </c>
      <c r="N35" s="35"/>
      <c r="O35" s="22" t="b">
        <v>1</v>
      </c>
      <c r="P35" s="5">
        <f t="shared" ref="P35:P36" si="4">IF(O35=TRUE,M35,0)</f>
        <v>0</v>
      </c>
      <c r="R35" s="11"/>
      <c r="S35" t="s">
        <v>11</v>
      </c>
      <c r="T35" s="27"/>
      <c r="U35" s="28"/>
      <c r="V35" s="28"/>
      <c r="W35" s="29"/>
      <c r="Y35" s="4" t="s">
        <v>9</v>
      </c>
      <c r="Z35" s="18">
        <f>IF(SUM(T42:V42)=0,0,SUM(T41:V41)/SUM(T42:V42)*V35)</f>
        <v>0</v>
      </c>
      <c r="AA35" s="35"/>
      <c r="AB35" s="22" t="b">
        <v>1</v>
      </c>
      <c r="AC35" s="5">
        <f t="shared" ref="AC35:AC36" si="5">IF(AB35=TRUE,Z35,0)</f>
        <v>0</v>
      </c>
    </row>
    <row r="36" spans="3:29" ht="19" thickTop="1" thickBot="1" x14ac:dyDescent="0.6">
      <c r="C36" s="15"/>
      <c r="E36" s="11"/>
      <c r="F36" t="s">
        <v>12</v>
      </c>
      <c r="G36" s="30"/>
      <c r="H36" s="29"/>
      <c r="I36" s="4" t="s">
        <v>13</v>
      </c>
      <c r="J36" s="20" t="b">
        <v>1</v>
      </c>
      <c r="L36" s="4" t="str">
        <f>$A$8</f>
        <v>世界史</v>
      </c>
      <c r="M36" s="19">
        <f>$D$8*J35</f>
        <v>0</v>
      </c>
      <c r="N36" s="36"/>
      <c r="O36" s="22" t="b">
        <v>1</v>
      </c>
      <c r="P36" s="5">
        <f t="shared" si="4"/>
        <v>0</v>
      </c>
      <c r="R36" s="11"/>
      <c r="S36" t="s">
        <v>12</v>
      </c>
      <c r="T36" s="30"/>
      <c r="U36" s="29"/>
      <c r="V36" s="4" t="s">
        <v>13</v>
      </c>
      <c r="W36" s="20" t="b">
        <v>0</v>
      </c>
      <c r="Y36" s="4" t="str">
        <f>$A$8</f>
        <v>世界史</v>
      </c>
      <c r="Z36" s="19">
        <f>$D$8*W35</f>
        <v>0</v>
      </c>
      <c r="AA36" s="36"/>
      <c r="AB36" s="22" t="b">
        <v>1</v>
      </c>
      <c r="AC36" s="5">
        <f t="shared" si="5"/>
        <v>0</v>
      </c>
    </row>
    <row r="37" spans="3:29" ht="19" thickTop="1" thickBot="1" x14ac:dyDescent="0.6">
      <c r="C37" s="15"/>
      <c r="E37" s="11"/>
      <c r="G37" s="20">
        <f>$D$3*G35</f>
        <v>0</v>
      </c>
      <c r="H37" s="20">
        <f>$D$4*H35</f>
        <v>0</v>
      </c>
      <c r="I37" s="20">
        <f>(G35+H35)*(H36/10)</f>
        <v>0</v>
      </c>
      <c r="M37" s="6">
        <f>SUM(P34:P36)</f>
        <v>0</v>
      </c>
      <c r="O37" s="22"/>
      <c r="R37" s="11"/>
      <c r="T37" s="20">
        <f>$D$3*T35</f>
        <v>0</v>
      </c>
      <c r="U37" s="20">
        <f>$D$4*U35</f>
        <v>0</v>
      </c>
      <c r="V37" s="20">
        <f>(T35+U35)*(U36/10)</f>
        <v>0</v>
      </c>
      <c r="Z37" s="6">
        <f>SUM(AC34:AC36)</f>
        <v>0</v>
      </c>
      <c r="AB37" s="22"/>
    </row>
    <row r="38" spans="3:29" ht="18.5" thickBot="1" x14ac:dyDescent="0.6">
      <c r="C38" s="15"/>
      <c r="E38" s="11"/>
      <c r="O38" s="22"/>
      <c r="R38" s="11"/>
      <c r="AB38" s="22"/>
    </row>
    <row r="39" spans="3:29" ht="19" thickTop="1" thickBot="1" x14ac:dyDescent="0.6">
      <c r="E39" s="11"/>
      <c r="F39" t="s">
        <v>9</v>
      </c>
      <c r="G39" s="30"/>
      <c r="H39" s="31"/>
      <c r="I39" s="32"/>
      <c r="O39" s="22"/>
      <c r="R39" s="11"/>
      <c r="S39" t="s">
        <v>9</v>
      </c>
      <c r="T39" s="30"/>
      <c r="U39" s="31"/>
      <c r="V39" s="32"/>
      <c r="AB39" s="22"/>
    </row>
    <row r="40" spans="3:29" ht="10" customHeight="1" thickTop="1" x14ac:dyDescent="0.55000000000000004">
      <c r="E40" s="11"/>
      <c r="G40" s="20" t="b">
        <v>1</v>
      </c>
      <c r="H40" s="20" t="b">
        <v>1</v>
      </c>
      <c r="I40" s="20" t="b">
        <v>1</v>
      </c>
      <c r="O40" s="22"/>
      <c r="R40" s="11"/>
      <c r="T40" s="20" t="b">
        <v>1</v>
      </c>
      <c r="U40" s="20" t="b">
        <v>1</v>
      </c>
      <c r="V40" s="20" t="b">
        <v>1</v>
      </c>
      <c r="AB40" s="22"/>
    </row>
    <row r="41" spans="3:29" ht="10" customHeight="1" x14ac:dyDescent="0.55000000000000004">
      <c r="E41" s="11"/>
      <c r="G41" s="20">
        <f>IF(G40=TRUE,$B$5,0)</f>
        <v>0</v>
      </c>
      <c r="H41" s="20">
        <f>IF(H40=TRUE,$B$6,0)</f>
        <v>0</v>
      </c>
      <c r="I41" s="20">
        <f>IF(I40=TRUE,$B$7,0)</f>
        <v>0</v>
      </c>
      <c r="O41" s="22"/>
      <c r="R41" s="11"/>
      <c r="T41" s="20">
        <f>IF(T40=TRUE,$B$5,0)</f>
        <v>0</v>
      </c>
      <c r="U41" s="20">
        <f>IF(U40=TRUE,$B$6,0)</f>
        <v>0</v>
      </c>
      <c r="V41" s="20">
        <f>IF(V40=TRUE,$B$7,0)</f>
        <v>0</v>
      </c>
      <c r="AB41" s="22"/>
    </row>
    <row r="42" spans="3:29" ht="10" customHeight="1" x14ac:dyDescent="0.55000000000000004">
      <c r="E42" s="11"/>
      <c r="G42" s="20">
        <f>IF(G40=TRUE,110,0)</f>
        <v>110</v>
      </c>
      <c r="H42" s="20">
        <f>IF(H40=TRUE,45,0)</f>
        <v>45</v>
      </c>
      <c r="I42" s="20">
        <f>IF(I40=TRUE,45,0)</f>
        <v>45</v>
      </c>
      <c r="O42" s="22"/>
      <c r="R42" s="11"/>
      <c r="T42" s="20">
        <f>IF(T40=TRUE,110,0)</f>
        <v>110</v>
      </c>
      <c r="U42" s="20">
        <f>IF(U40=TRUE,45,0)</f>
        <v>45</v>
      </c>
      <c r="V42" s="20">
        <f>IF(V40=TRUE,45,0)</f>
        <v>45</v>
      </c>
      <c r="AB42" s="22"/>
    </row>
    <row r="43" spans="3:29" ht="4.5" customHeight="1" thickBot="1" x14ac:dyDescent="0.6">
      <c r="E43" s="11"/>
      <c r="O43" s="22"/>
      <c r="R43" s="11"/>
      <c r="AB43" s="22"/>
    </row>
    <row r="44" spans="3:29" ht="19" thickTop="1" thickBot="1" x14ac:dyDescent="0.6">
      <c r="E44" s="11"/>
      <c r="F44" t="s">
        <v>16</v>
      </c>
      <c r="G44" s="33"/>
      <c r="O44" s="22"/>
      <c r="R44" s="11"/>
      <c r="S44" t="s">
        <v>16</v>
      </c>
      <c r="T44" s="33"/>
      <c r="AB44" s="22"/>
    </row>
    <row r="45" spans="3:29" ht="5" customHeight="1" thickTop="1" thickBot="1" x14ac:dyDescent="0.6">
      <c r="E45" s="12"/>
      <c r="F45" s="13"/>
      <c r="G45" s="14"/>
      <c r="H45" s="14"/>
      <c r="I45" s="14"/>
      <c r="J45" s="14"/>
      <c r="K45" s="13"/>
      <c r="L45" s="14"/>
      <c r="M45" s="14"/>
      <c r="N45" s="14"/>
      <c r="O45" s="23"/>
      <c r="R45" s="12"/>
      <c r="S45" s="13"/>
      <c r="T45" s="14"/>
      <c r="U45" s="14"/>
      <c r="V45" s="14"/>
      <c r="W45" s="14"/>
      <c r="X45" s="13"/>
      <c r="Y45" s="14"/>
      <c r="Z45" s="14"/>
      <c r="AA45" s="14"/>
      <c r="AB45" s="23"/>
    </row>
    <row r="46" spans="3:29" ht="18.5" thickBot="1" x14ac:dyDescent="0.6"/>
    <row r="47" spans="3:29" ht="3.5" customHeight="1" thickBot="1" x14ac:dyDescent="0.6">
      <c r="E47" s="7"/>
      <c r="F47" s="8"/>
      <c r="G47" s="9"/>
      <c r="H47" s="9"/>
      <c r="I47" s="9"/>
      <c r="J47" s="9"/>
      <c r="K47" s="8"/>
      <c r="L47" s="9"/>
      <c r="M47" s="9"/>
      <c r="N47" s="9"/>
      <c r="O47" s="21"/>
      <c r="R47" s="7"/>
      <c r="S47" s="8"/>
      <c r="T47" s="9"/>
      <c r="U47" s="9"/>
      <c r="V47" s="9"/>
      <c r="W47" s="9"/>
      <c r="X47" s="8"/>
      <c r="Y47" s="9"/>
      <c r="Z47" s="9"/>
      <c r="AA47" s="9"/>
      <c r="AB47" s="10"/>
    </row>
    <row r="48" spans="3:29" ht="19" thickTop="1" thickBot="1" x14ac:dyDescent="0.6">
      <c r="C48" s="15"/>
      <c r="E48" s="11"/>
      <c r="F48" s="38"/>
      <c r="G48" s="39"/>
      <c r="H48" s="39"/>
      <c r="I48" s="39"/>
      <c r="J48" s="40"/>
      <c r="O48" s="22"/>
      <c r="R48" s="11"/>
      <c r="S48" s="38"/>
      <c r="T48" s="39"/>
      <c r="U48" s="39"/>
      <c r="V48" s="39"/>
      <c r="W48" s="40"/>
      <c r="AB48" s="22"/>
    </row>
    <row r="49" spans="3:29" ht="19" thickTop="1" thickBot="1" x14ac:dyDescent="0.6">
      <c r="C49" s="15"/>
      <c r="E49" s="11"/>
      <c r="G49" s="16" t="s">
        <v>1</v>
      </c>
      <c r="H49" s="16" t="s">
        <v>2</v>
      </c>
      <c r="I49" s="16" t="s">
        <v>9</v>
      </c>
      <c r="J49" s="4" t="str">
        <f>$A$8</f>
        <v>世界史</v>
      </c>
      <c r="L49" s="4" t="s">
        <v>15</v>
      </c>
      <c r="M49" s="17">
        <f>IF(J51=TRUE,IF((G52+H52)&gt;I52,(G52+H52),I52),(G52+H52))</f>
        <v>0</v>
      </c>
      <c r="N49" s="34"/>
      <c r="O49" s="22" t="b">
        <v>1</v>
      </c>
      <c r="P49" s="5">
        <f>IF(O49=TRUE,M49,0)</f>
        <v>0</v>
      </c>
      <c r="R49" s="11"/>
      <c r="T49" s="16" t="s">
        <v>1</v>
      </c>
      <c r="U49" s="16" t="s">
        <v>2</v>
      </c>
      <c r="V49" s="16" t="s">
        <v>9</v>
      </c>
      <c r="W49" s="4" t="str">
        <f>$A$8</f>
        <v>世界史</v>
      </c>
      <c r="Y49" s="4" t="s">
        <v>15</v>
      </c>
      <c r="Z49" s="17">
        <f>IF(W51=TRUE,IF((T52+U52)&gt;V52,(T52+U52),V52),(T52+U52))</f>
        <v>0</v>
      </c>
      <c r="AA49" s="34"/>
      <c r="AB49" s="22" t="b">
        <v>1</v>
      </c>
      <c r="AC49" s="5">
        <f>IF(AB49=TRUE,Z49,0)</f>
        <v>0</v>
      </c>
    </row>
    <row r="50" spans="3:29" ht="19" thickTop="1" thickBot="1" x14ac:dyDescent="0.6">
      <c r="C50" s="15"/>
      <c r="E50" s="11"/>
      <c r="F50" t="s">
        <v>11</v>
      </c>
      <c r="G50" s="27"/>
      <c r="H50" s="28"/>
      <c r="I50" s="28"/>
      <c r="J50" s="29"/>
      <c r="L50" s="4" t="s">
        <v>9</v>
      </c>
      <c r="M50" s="18">
        <f>IF(SUM(G57:I57)=0,0,SUM(G56:I56)/SUM(G57:I57)*I50)</f>
        <v>0</v>
      </c>
      <c r="N50" s="35"/>
      <c r="O50" s="22" t="b">
        <v>1</v>
      </c>
      <c r="P50" s="5">
        <f t="shared" ref="P50:P51" si="6">IF(O50=TRUE,M50,0)</f>
        <v>0</v>
      </c>
      <c r="R50" s="11"/>
      <c r="S50" t="s">
        <v>11</v>
      </c>
      <c r="T50" s="27"/>
      <c r="U50" s="28"/>
      <c r="V50" s="28"/>
      <c r="W50" s="29"/>
      <c r="Y50" s="4" t="s">
        <v>9</v>
      </c>
      <c r="Z50" s="18">
        <f>IF(SUM(T57:V57)=0,0,SUM(T56:V56)/SUM(T57:V57)*V50)</f>
        <v>0</v>
      </c>
      <c r="AA50" s="35"/>
      <c r="AB50" s="22" t="b">
        <v>1</v>
      </c>
      <c r="AC50" s="5">
        <f t="shared" ref="AC50:AC51" si="7">IF(AB50=TRUE,Z50,0)</f>
        <v>0</v>
      </c>
    </row>
    <row r="51" spans="3:29" ht="19" thickTop="1" thickBot="1" x14ac:dyDescent="0.6">
      <c r="C51" s="15"/>
      <c r="E51" s="11"/>
      <c r="F51" t="s">
        <v>12</v>
      </c>
      <c r="G51" s="30"/>
      <c r="H51" s="29"/>
      <c r="I51" s="4" t="s">
        <v>13</v>
      </c>
      <c r="J51" s="20" t="b">
        <v>0</v>
      </c>
      <c r="L51" s="4" t="str">
        <f>$A$8</f>
        <v>世界史</v>
      </c>
      <c r="M51" s="19">
        <f>$D$8*J50</f>
        <v>0</v>
      </c>
      <c r="N51" s="36"/>
      <c r="O51" s="22" t="b">
        <v>1</v>
      </c>
      <c r="P51" s="5">
        <f t="shared" si="6"/>
        <v>0</v>
      </c>
      <c r="R51" s="11"/>
      <c r="S51" t="s">
        <v>12</v>
      </c>
      <c r="T51" s="30"/>
      <c r="U51" s="29"/>
      <c r="V51" s="4" t="s">
        <v>13</v>
      </c>
      <c r="W51" s="20" t="b">
        <v>0</v>
      </c>
      <c r="Y51" s="4" t="str">
        <f>$A$8</f>
        <v>世界史</v>
      </c>
      <c r="Z51" s="19">
        <f>$D$8*W50</f>
        <v>0</v>
      </c>
      <c r="AA51" s="36"/>
      <c r="AB51" s="22" t="b">
        <v>1</v>
      </c>
      <c r="AC51" s="5">
        <f t="shared" si="7"/>
        <v>0</v>
      </c>
    </row>
    <row r="52" spans="3:29" ht="19" thickTop="1" thickBot="1" x14ac:dyDescent="0.6">
      <c r="C52" s="15"/>
      <c r="E52" s="11"/>
      <c r="G52" s="20">
        <f>$D$3*G50</f>
        <v>0</v>
      </c>
      <c r="H52" s="20">
        <f>$D$4*H50</f>
        <v>0</v>
      </c>
      <c r="I52" s="20">
        <f>(G50+H50)*(H51/10)</f>
        <v>0</v>
      </c>
      <c r="M52" s="6">
        <f>SUM(P49:P51)</f>
        <v>0</v>
      </c>
      <c r="O52" s="22"/>
      <c r="R52" s="11"/>
      <c r="T52" s="20">
        <f>$D$3*T50</f>
        <v>0</v>
      </c>
      <c r="U52" s="20">
        <f>$D$4*U50</f>
        <v>0</v>
      </c>
      <c r="V52" s="20">
        <f>(T50+U50)*(U51/10)</f>
        <v>0</v>
      </c>
      <c r="Z52" s="6">
        <f>SUM(AC49:AC51)</f>
        <v>0</v>
      </c>
      <c r="AB52" s="22"/>
    </row>
    <row r="53" spans="3:29" ht="18.5" thickBot="1" x14ac:dyDescent="0.6">
      <c r="C53" s="15"/>
      <c r="E53" s="11"/>
      <c r="O53" s="22"/>
      <c r="R53" s="11"/>
      <c r="AB53" s="22"/>
    </row>
    <row r="54" spans="3:29" ht="19" thickTop="1" thickBot="1" x14ac:dyDescent="0.6">
      <c r="E54" s="11"/>
      <c r="F54" t="s">
        <v>9</v>
      </c>
      <c r="G54" s="30"/>
      <c r="H54" s="31"/>
      <c r="I54" s="32"/>
      <c r="O54" s="22"/>
      <c r="R54" s="11"/>
      <c r="S54" t="s">
        <v>9</v>
      </c>
      <c r="T54" s="30"/>
      <c r="U54" s="31"/>
      <c r="V54" s="32"/>
      <c r="AB54" s="22"/>
    </row>
    <row r="55" spans="3:29" ht="10" customHeight="1" thickTop="1" x14ac:dyDescent="0.55000000000000004">
      <c r="E55" s="11"/>
      <c r="G55" s="20" t="b">
        <v>0</v>
      </c>
      <c r="H55" s="20" t="b">
        <v>0</v>
      </c>
      <c r="I55" s="20" t="b">
        <v>0</v>
      </c>
      <c r="O55" s="22"/>
      <c r="R55" s="11"/>
      <c r="T55" s="20" t="b">
        <v>1</v>
      </c>
      <c r="U55" s="20" t="b">
        <v>1</v>
      </c>
      <c r="V55" s="20" t="b">
        <v>1</v>
      </c>
      <c r="AB55" s="22"/>
    </row>
    <row r="56" spans="3:29" ht="10" customHeight="1" x14ac:dyDescent="0.55000000000000004">
      <c r="E56" s="11"/>
      <c r="G56" s="20">
        <f>IF(G55=TRUE,$B$5,0)</f>
        <v>0</v>
      </c>
      <c r="H56" s="20">
        <f>IF(H55=TRUE,$B$6,0)</f>
        <v>0</v>
      </c>
      <c r="I56" s="20">
        <f>IF(I55=TRUE,$B$7,0)</f>
        <v>0</v>
      </c>
      <c r="O56" s="22"/>
      <c r="R56" s="11"/>
      <c r="T56" s="20">
        <f>IF(T55=TRUE,$B$5,0)</f>
        <v>0</v>
      </c>
      <c r="U56" s="20">
        <f>IF(U55=TRUE,$B$6,0)</f>
        <v>0</v>
      </c>
      <c r="V56" s="20">
        <f>IF(V55=TRUE,$B$7,0)</f>
        <v>0</v>
      </c>
      <c r="AB56" s="22"/>
    </row>
    <row r="57" spans="3:29" ht="10" customHeight="1" x14ac:dyDescent="0.55000000000000004">
      <c r="E57" s="11"/>
      <c r="G57" s="20">
        <f>IF(G55=TRUE,110,0)</f>
        <v>0</v>
      </c>
      <c r="H57" s="20">
        <f>IF(H55=TRUE,45,0)</f>
        <v>0</v>
      </c>
      <c r="I57" s="20">
        <f>IF(I55=TRUE,45,0)</f>
        <v>0</v>
      </c>
      <c r="O57" s="22"/>
      <c r="R57" s="11"/>
      <c r="T57" s="20">
        <f>IF(T55=TRUE,110,0)</f>
        <v>110</v>
      </c>
      <c r="U57" s="20">
        <f>IF(U55=TRUE,45,0)</f>
        <v>45</v>
      </c>
      <c r="V57" s="20">
        <f>IF(V55=TRUE,45,0)</f>
        <v>45</v>
      </c>
      <c r="AB57" s="22"/>
    </row>
    <row r="58" spans="3:29" ht="4.5" customHeight="1" thickBot="1" x14ac:dyDescent="0.6">
      <c r="E58" s="11"/>
      <c r="O58" s="22"/>
      <c r="R58" s="11"/>
      <c r="AB58" s="22"/>
    </row>
    <row r="59" spans="3:29" ht="19" thickTop="1" thickBot="1" x14ac:dyDescent="0.6">
      <c r="E59" s="11"/>
      <c r="F59" t="s">
        <v>16</v>
      </c>
      <c r="G59" s="33">
        <v>330</v>
      </c>
      <c r="O59" s="22"/>
      <c r="R59" s="11"/>
      <c r="S59" t="s">
        <v>16</v>
      </c>
      <c r="T59" s="33"/>
      <c r="AB59" s="22"/>
    </row>
    <row r="60" spans="3:29" ht="5" customHeight="1" thickTop="1" thickBot="1" x14ac:dyDescent="0.6">
      <c r="E60" s="12"/>
      <c r="F60" s="13"/>
      <c r="G60" s="14"/>
      <c r="H60" s="14"/>
      <c r="I60" s="14"/>
      <c r="J60" s="14"/>
      <c r="K60" s="13"/>
      <c r="L60" s="14"/>
      <c r="M60" s="14"/>
      <c r="N60" s="14"/>
      <c r="O60" s="23"/>
      <c r="R60" s="12"/>
      <c r="S60" s="13"/>
      <c r="T60" s="14"/>
      <c r="U60" s="14"/>
      <c r="V60" s="14"/>
      <c r="W60" s="14"/>
      <c r="X60" s="13"/>
      <c r="Y60" s="14"/>
      <c r="Z60" s="14"/>
      <c r="AA60" s="14"/>
      <c r="AB60" s="23"/>
    </row>
    <row r="61" spans="3:29" ht="18.5" thickBot="1" x14ac:dyDescent="0.6"/>
    <row r="62" spans="3:29" ht="3.5" customHeight="1" thickBot="1" x14ac:dyDescent="0.6">
      <c r="E62" s="7"/>
      <c r="F62" s="8"/>
      <c r="G62" s="9"/>
      <c r="H62" s="9"/>
      <c r="I62" s="9"/>
      <c r="J62" s="9"/>
      <c r="K62" s="8"/>
      <c r="L62" s="9"/>
      <c r="M62" s="9"/>
      <c r="N62" s="9"/>
      <c r="O62" s="21"/>
      <c r="R62" s="7"/>
      <c r="S62" s="8"/>
      <c r="T62" s="9"/>
      <c r="U62" s="9"/>
      <c r="V62" s="9"/>
      <c r="W62" s="9"/>
      <c r="X62" s="8"/>
      <c r="Y62" s="9"/>
      <c r="Z62" s="9"/>
      <c r="AA62" s="9"/>
      <c r="AB62" s="10"/>
    </row>
    <row r="63" spans="3:29" ht="19" thickTop="1" thickBot="1" x14ac:dyDescent="0.6">
      <c r="C63" s="15"/>
      <c r="E63" s="11"/>
      <c r="F63" s="38"/>
      <c r="G63" s="39"/>
      <c r="H63" s="39"/>
      <c r="I63" s="39"/>
      <c r="J63" s="40"/>
      <c r="O63" s="22"/>
      <c r="R63" s="11"/>
      <c r="S63" s="38"/>
      <c r="T63" s="39"/>
      <c r="U63" s="39"/>
      <c r="V63" s="39"/>
      <c r="W63" s="40"/>
      <c r="AB63" s="22"/>
    </row>
    <row r="64" spans="3:29" ht="19" thickTop="1" thickBot="1" x14ac:dyDescent="0.6">
      <c r="C64" s="15"/>
      <c r="E64" s="11"/>
      <c r="G64" s="16" t="s">
        <v>1</v>
      </c>
      <c r="H64" s="16" t="s">
        <v>2</v>
      </c>
      <c r="I64" s="16" t="s">
        <v>9</v>
      </c>
      <c r="J64" s="4" t="str">
        <f>$A$8</f>
        <v>世界史</v>
      </c>
      <c r="L64" s="4" t="s">
        <v>15</v>
      </c>
      <c r="M64" s="17">
        <f>IF(J66=TRUE,IF((G67+H67)&gt;I67,(G67+H67),I67),(G67+H67))</f>
        <v>0</v>
      </c>
      <c r="N64" s="34"/>
      <c r="O64" s="22" t="b">
        <v>1</v>
      </c>
      <c r="P64" s="5">
        <f>IF(O64=TRUE,M64,0)</f>
        <v>0</v>
      </c>
      <c r="R64" s="11"/>
      <c r="T64" s="16" t="s">
        <v>1</v>
      </c>
      <c r="U64" s="16" t="s">
        <v>2</v>
      </c>
      <c r="V64" s="16" t="s">
        <v>9</v>
      </c>
      <c r="W64" s="4" t="str">
        <f>$A$8</f>
        <v>世界史</v>
      </c>
      <c r="Y64" s="4" t="s">
        <v>15</v>
      </c>
      <c r="Z64" s="17">
        <f>IF(W66=TRUE,IF((T67+U67)&gt;V67,(T67+U67),V67),(T67+U67))</f>
        <v>0</v>
      </c>
      <c r="AA64" s="34"/>
      <c r="AB64" s="22" t="b">
        <v>1</v>
      </c>
      <c r="AC64" s="5">
        <f>IF(AB64=TRUE,Z64,0)</f>
        <v>0</v>
      </c>
    </row>
    <row r="65" spans="3:29" ht="19" thickTop="1" thickBot="1" x14ac:dyDescent="0.6">
      <c r="C65" s="15"/>
      <c r="E65" s="11"/>
      <c r="F65" t="s">
        <v>11</v>
      </c>
      <c r="G65" s="27"/>
      <c r="H65" s="28"/>
      <c r="I65" s="28"/>
      <c r="J65" s="29"/>
      <c r="L65" s="4" t="s">
        <v>9</v>
      </c>
      <c r="M65" s="18">
        <f>IF(SUM(G72:I72)=0,0,SUM(G71:I71)/SUM(G72:I72)*I65)</f>
        <v>0</v>
      </c>
      <c r="N65" s="35"/>
      <c r="O65" s="22" t="b">
        <v>1</v>
      </c>
      <c r="P65" s="5">
        <f t="shared" ref="P65:P66" si="8">IF(O65=TRUE,M65,0)</f>
        <v>0</v>
      </c>
      <c r="R65" s="11"/>
      <c r="S65" t="s">
        <v>11</v>
      </c>
      <c r="T65" s="27"/>
      <c r="U65" s="28"/>
      <c r="V65" s="28"/>
      <c r="W65" s="29"/>
      <c r="Y65" s="4" t="s">
        <v>9</v>
      </c>
      <c r="Z65" s="18">
        <f>IF(SUM(T72:V72)=0,0,SUM(T71:V71)/SUM(T72:V72)*V65)</f>
        <v>0</v>
      </c>
      <c r="AA65" s="35"/>
      <c r="AB65" s="22" t="b">
        <v>1</v>
      </c>
      <c r="AC65" s="5">
        <f t="shared" ref="AC65:AC66" si="9">IF(AB65=TRUE,Z65,0)</f>
        <v>0</v>
      </c>
    </row>
    <row r="66" spans="3:29" ht="19" thickTop="1" thickBot="1" x14ac:dyDescent="0.6">
      <c r="C66" s="15"/>
      <c r="E66" s="11"/>
      <c r="F66" t="s">
        <v>12</v>
      </c>
      <c r="G66" s="30"/>
      <c r="H66" s="29"/>
      <c r="I66" s="4" t="s">
        <v>13</v>
      </c>
      <c r="J66" s="20" t="b">
        <v>0</v>
      </c>
      <c r="L66" s="4" t="str">
        <f>$A$8</f>
        <v>世界史</v>
      </c>
      <c r="M66" s="19">
        <f>$D$8*J65</f>
        <v>0</v>
      </c>
      <c r="N66" s="36"/>
      <c r="O66" s="22" t="b">
        <v>1</v>
      </c>
      <c r="P66" s="5">
        <f t="shared" si="8"/>
        <v>0</v>
      </c>
      <c r="R66" s="11"/>
      <c r="S66" t="s">
        <v>12</v>
      </c>
      <c r="T66" s="30"/>
      <c r="U66" s="29"/>
      <c r="V66" s="4" t="s">
        <v>13</v>
      </c>
      <c r="W66" s="20" t="b">
        <v>0</v>
      </c>
      <c r="Y66" s="4" t="str">
        <f>$A$8</f>
        <v>世界史</v>
      </c>
      <c r="Z66" s="19">
        <f>$D$8*W65</f>
        <v>0</v>
      </c>
      <c r="AA66" s="36"/>
      <c r="AB66" s="22" t="b">
        <v>1</v>
      </c>
      <c r="AC66" s="5">
        <f t="shared" si="9"/>
        <v>0</v>
      </c>
    </row>
    <row r="67" spans="3:29" ht="19" thickTop="1" thickBot="1" x14ac:dyDescent="0.6">
      <c r="C67" s="15"/>
      <c r="E67" s="11"/>
      <c r="G67" s="20">
        <f>$D$3*G65</f>
        <v>0</v>
      </c>
      <c r="H67" s="20">
        <f>$D$4*H65</f>
        <v>0</v>
      </c>
      <c r="I67" s="20">
        <f>(G65+H65)*(H66/10)</f>
        <v>0</v>
      </c>
      <c r="M67" s="6">
        <f>SUM(P64:P66)</f>
        <v>0</v>
      </c>
      <c r="O67" s="22"/>
      <c r="R67" s="11"/>
      <c r="T67" s="20">
        <f>$D$3*T65</f>
        <v>0</v>
      </c>
      <c r="U67" s="20">
        <f>$D$4*U65</f>
        <v>0</v>
      </c>
      <c r="V67" s="20">
        <f>(T65+U65)*(U66/10)</f>
        <v>0</v>
      </c>
      <c r="Z67" s="6">
        <f>SUM(AC64:AC66)</f>
        <v>0</v>
      </c>
      <c r="AB67" s="22"/>
    </row>
    <row r="68" spans="3:29" ht="18.5" thickBot="1" x14ac:dyDescent="0.6">
      <c r="C68" s="15"/>
      <c r="E68" s="11"/>
      <c r="O68" s="22"/>
      <c r="R68" s="11"/>
      <c r="AB68" s="22"/>
    </row>
    <row r="69" spans="3:29" ht="19" thickTop="1" thickBot="1" x14ac:dyDescent="0.6">
      <c r="E69" s="11"/>
      <c r="F69" t="s">
        <v>9</v>
      </c>
      <c r="G69" s="30"/>
      <c r="H69" s="31"/>
      <c r="I69" s="32"/>
      <c r="O69" s="22"/>
      <c r="R69" s="11"/>
      <c r="S69" t="s">
        <v>9</v>
      </c>
      <c r="T69" s="30"/>
      <c r="U69" s="31"/>
      <c r="V69" s="32"/>
      <c r="AB69" s="22"/>
    </row>
    <row r="70" spans="3:29" ht="10" customHeight="1" thickTop="1" x14ac:dyDescent="0.55000000000000004">
      <c r="E70" s="11"/>
      <c r="G70" s="20" t="b">
        <v>1</v>
      </c>
      <c r="H70" s="20" t="b">
        <v>1</v>
      </c>
      <c r="I70" s="20" t="b">
        <v>1</v>
      </c>
      <c r="O70" s="22"/>
      <c r="R70" s="11"/>
      <c r="T70" s="20" t="b">
        <v>1</v>
      </c>
      <c r="U70" s="20" t="b">
        <v>1</v>
      </c>
      <c r="V70" s="20" t="b">
        <v>1</v>
      </c>
      <c r="AB70" s="22"/>
    </row>
    <row r="71" spans="3:29" ht="10" customHeight="1" x14ac:dyDescent="0.55000000000000004">
      <c r="E71" s="11"/>
      <c r="G71" s="20">
        <f>IF(G70=TRUE,$B$5,0)</f>
        <v>0</v>
      </c>
      <c r="H71" s="20">
        <f>IF(H70=TRUE,$B$6,0)</f>
        <v>0</v>
      </c>
      <c r="I71" s="20">
        <f>IF(I70=TRUE,$B$7,0)</f>
        <v>0</v>
      </c>
      <c r="O71" s="22"/>
      <c r="R71" s="11"/>
      <c r="T71" s="20">
        <f>IF(T70=TRUE,$B$5,0)</f>
        <v>0</v>
      </c>
      <c r="U71" s="20">
        <f>IF(U70=TRUE,$B$6,0)</f>
        <v>0</v>
      </c>
      <c r="V71" s="20">
        <f>IF(V70=TRUE,$B$7,0)</f>
        <v>0</v>
      </c>
      <c r="AB71" s="22"/>
    </row>
    <row r="72" spans="3:29" ht="10" customHeight="1" x14ac:dyDescent="0.55000000000000004">
      <c r="E72" s="11"/>
      <c r="G72" s="20">
        <f>IF(G70=TRUE,110,0)</f>
        <v>110</v>
      </c>
      <c r="H72" s="20">
        <f>IF(H70=TRUE,45,0)</f>
        <v>45</v>
      </c>
      <c r="I72" s="20">
        <f>IF(I70=TRUE,45,0)</f>
        <v>45</v>
      </c>
      <c r="O72" s="22"/>
      <c r="R72" s="11"/>
      <c r="T72" s="20">
        <f>IF(T70=TRUE,110,0)</f>
        <v>110</v>
      </c>
      <c r="U72" s="20">
        <f>IF(U70=TRUE,45,0)</f>
        <v>45</v>
      </c>
      <c r="V72" s="20">
        <f>IF(V70=TRUE,45,0)</f>
        <v>45</v>
      </c>
      <c r="AB72" s="22"/>
    </row>
    <row r="73" spans="3:29" ht="4.5" customHeight="1" thickBot="1" x14ac:dyDescent="0.6">
      <c r="E73" s="11"/>
      <c r="O73" s="22"/>
      <c r="R73" s="11"/>
      <c r="AB73" s="22"/>
    </row>
    <row r="74" spans="3:29" ht="19" thickTop="1" thickBot="1" x14ac:dyDescent="0.6">
      <c r="E74" s="11"/>
      <c r="F74" t="s">
        <v>16</v>
      </c>
      <c r="G74" s="33"/>
      <c r="O74" s="22"/>
      <c r="R74" s="11"/>
      <c r="S74" t="s">
        <v>16</v>
      </c>
      <c r="T74" s="33"/>
      <c r="AB74" s="22"/>
    </row>
    <row r="75" spans="3:29" ht="5" customHeight="1" thickTop="1" thickBot="1" x14ac:dyDescent="0.6">
      <c r="E75" s="12"/>
      <c r="F75" s="13"/>
      <c r="G75" s="14"/>
      <c r="H75" s="14"/>
      <c r="I75" s="14"/>
      <c r="J75" s="14"/>
      <c r="K75" s="13"/>
      <c r="L75" s="14"/>
      <c r="M75" s="14"/>
      <c r="N75" s="14"/>
      <c r="O75" s="23"/>
      <c r="R75" s="12"/>
      <c r="S75" s="13"/>
      <c r="T75" s="14"/>
      <c r="U75" s="14"/>
      <c r="V75" s="14"/>
      <c r="W75" s="14"/>
      <c r="X75" s="13"/>
      <c r="Y75" s="14"/>
      <c r="Z75" s="14"/>
      <c r="AA75" s="14"/>
      <c r="AB75" s="23"/>
    </row>
  </sheetData>
  <phoneticPr fontId="1"/>
  <conditionalFormatting sqref="M7">
    <cfRule type="cellIs" dxfId="9" priority="19" operator="greaterThan">
      <formula>$G$14</formula>
    </cfRule>
  </conditionalFormatting>
  <conditionalFormatting sqref="M22">
    <cfRule type="cellIs" dxfId="8" priority="7" operator="greaterThan">
      <formula>$G$14</formula>
    </cfRule>
  </conditionalFormatting>
  <conditionalFormatting sqref="M37">
    <cfRule type="cellIs" dxfId="7" priority="6" operator="greaterThan">
      <formula>$G$14</formula>
    </cfRule>
  </conditionalFormatting>
  <conditionalFormatting sqref="M52">
    <cfRule type="cellIs" dxfId="6" priority="4" operator="greaterThan">
      <formula>$G$14</formula>
    </cfRule>
  </conditionalFormatting>
  <conditionalFormatting sqref="M67">
    <cfRule type="cellIs" dxfId="5" priority="1" operator="greaterThan">
      <formula>$G$14</formula>
    </cfRule>
  </conditionalFormatting>
  <conditionalFormatting sqref="Z7">
    <cfRule type="cellIs" dxfId="4" priority="9" operator="greaterThan">
      <formula>$G$14</formula>
    </cfRule>
  </conditionalFormatting>
  <conditionalFormatting sqref="Z22">
    <cfRule type="cellIs" dxfId="3" priority="8" operator="greaterThan">
      <formula>$G$14</formula>
    </cfRule>
  </conditionalFormatting>
  <conditionalFormatting sqref="Z37">
    <cfRule type="cellIs" dxfId="2" priority="5" operator="greaterThan">
      <formula>$G$14</formula>
    </cfRule>
  </conditionalFormatting>
  <conditionalFormatting sqref="Z52">
    <cfRule type="cellIs" dxfId="1" priority="3" operator="greaterThan">
      <formula>$G$14</formula>
    </cfRule>
  </conditionalFormatting>
  <conditionalFormatting sqref="Z67">
    <cfRule type="cellIs" dxfId="0" priority="2" operator="greaterThan">
      <formula>$G$14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3" name="Check Box 3">
              <controlPr defaultSize="0" autoFill="0" autoLine="0" autoPict="0">
                <anchor moveWithCells="1">
                  <from>
                    <xdr:col>6</xdr:col>
                    <xdr:colOff>57150</xdr:colOff>
                    <xdr:row>5</xdr:row>
                    <xdr:rowOff>19050</xdr:rowOff>
                  </from>
                  <to>
                    <xdr:col>6</xdr:col>
                    <xdr:colOff>311150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6</xdr:col>
                    <xdr:colOff>19050</xdr:colOff>
                    <xdr:row>8</xdr:row>
                    <xdr:rowOff>0</xdr:rowOff>
                  </from>
                  <to>
                    <xdr:col>7</xdr:col>
                    <xdr:colOff>82550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6350</xdr:rowOff>
                  </from>
                  <to>
                    <xdr:col>8</xdr:col>
                    <xdr:colOff>57150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8</xdr:col>
                    <xdr:colOff>12700</xdr:colOff>
                    <xdr:row>8</xdr:row>
                    <xdr:rowOff>12700</xdr:rowOff>
                  </from>
                  <to>
                    <xdr:col>9</xdr:col>
                    <xdr:colOff>57150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13</xdr:col>
                    <xdr:colOff>31750</xdr:colOff>
                    <xdr:row>3</xdr:row>
                    <xdr:rowOff>6350</xdr:rowOff>
                  </from>
                  <to>
                    <xdr:col>13</xdr:col>
                    <xdr:colOff>273050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13</xdr:col>
                    <xdr:colOff>25400</xdr:colOff>
                    <xdr:row>4</xdr:row>
                    <xdr:rowOff>0</xdr:rowOff>
                  </from>
                  <to>
                    <xdr:col>13</xdr:col>
                    <xdr:colOff>266700</xdr:colOff>
                    <xdr:row>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25400</xdr:colOff>
                    <xdr:row>5</xdr:row>
                    <xdr:rowOff>6350</xdr:rowOff>
                  </from>
                  <to>
                    <xdr:col>14</xdr:col>
                    <xdr:colOff>0</xdr:colOff>
                    <xdr:row>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6</xdr:col>
                    <xdr:colOff>57150</xdr:colOff>
                    <xdr:row>20</xdr:row>
                    <xdr:rowOff>19050</xdr:rowOff>
                  </from>
                  <to>
                    <xdr:col>6</xdr:col>
                    <xdr:colOff>311150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0</xdr:rowOff>
                  </from>
                  <to>
                    <xdr:col>7</xdr:col>
                    <xdr:colOff>82550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6350</xdr:rowOff>
                  </from>
                  <to>
                    <xdr:col>8</xdr:col>
                    <xdr:colOff>57150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8</xdr:col>
                    <xdr:colOff>12700</xdr:colOff>
                    <xdr:row>23</xdr:row>
                    <xdr:rowOff>12700</xdr:rowOff>
                  </from>
                  <to>
                    <xdr:col>9</xdr:col>
                    <xdr:colOff>57150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13</xdr:col>
                    <xdr:colOff>31750</xdr:colOff>
                    <xdr:row>18</xdr:row>
                    <xdr:rowOff>6350</xdr:rowOff>
                  </from>
                  <to>
                    <xdr:col>13</xdr:col>
                    <xdr:colOff>273050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13</xdr:col>
                    <xdr:colOff>25400</xdr:colOff>
                    <xdr:row>19</xdr:row>
                    <xdr:rowOff>0</xdr:rowOff>
                  </from>
                  <to>
                    <xdr:col>13</xdr:col>
                    <xdr:colOff>266700</xdr:colOff>
                    <xdr:row>19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13</xdr:col>
                    <xdr:colOff>25400</xdr:colOff>
                    <xdr:row>20</xdr:row>
                    <xdr:rowOff>6350</xdr:rowOff>
                  </from>
                  <to>
                    <xdr:col>14</xdr:col>
                    <xdr:colOff>0</xdr:colOff>
                    <xdr:row>20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6</xdr:col>
                    <xdr:colOff>57150</xdr:colOff>
                    <xdr:row>35</xdr:row>
                    <xdr:rowOff>19050</xdr:rowOff>
                  </from>
                  <to>
                    <xdr:col>6</xdr:col>
                    <xdr:colOff>311150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6</xdr:col>
                    <xdr:colOff>19050</xdr:colOff>
                    <xdr:row>38</xdr:row>
                    <xdr:rowOff>0</xdr:rowOff>
                  </from>
                  <to>
                    <xdr:col>7</xdr:col>
                    <xdr:colOff>82550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7</xdr:col>
                    <xdr:colOff>0</xdr:colOff>
                    <xdr:row>38</xdr:row>
                    <xdr:rowOff>6350</xdr:rowOff>
                  </from>
                  <to>
                    <xdr:col>8</xdr:col>
                    <xdr:colOff>57150</xdr:colOff>
                    <xdr:row>39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8</xdr:col>
                    <xdr:colOff>12700</xdr:colOff>
                    <xdr:row>38</xdr:row>
                    <xdr:rowOff>12700</xdr:rowOff>
                  </from>
                  <to>
                    <xdr:col>9</xdr:col>
                    <xdr:colOff>57150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13</xdr:col>
                    <xdr:colOff>31750</xdr:colOff>
                    <xdr:row>33</xdr:row>
                    <xdr:rowOff>6350</xdr:rowOff>
                  </from>
                  <to>
                    <xdr:col>13</xdr:col>
                    <xdr:colOff>273050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13</xdr:col>
                    <xdr:colOff>25400</xdr:colOff>
                    <xdr:row>34</xdr:row>
                    <xdr:rowOff>0</xdr:rowOff>
                  </from>
                  <to>
                    <xdr:col>13</xdr:col>
                    <xdr:colOff>266700</xdr:colOff>
                    <xdr:row>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13</xdr:col>
                    <xdr:colOff>25400</xdr:colOff>
                    <xdr:row>35</xdr:row>
                    <xdr:rowOff>6350</xdr:rowOff>
                  </from>
                  <to>
                    <xdr:col>14</xdr:col>
                    <xdr:colOff>0</xdr:colOff>
                    <xdr:row>35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6</xdr:col>
                    <xdr:colOff>57150</xdr:colOff>
                    <xdr:row>50</xdr:row>
                    <xdr:rowOff>19050</xdr:rowOff>
                  </from>
                  <to>
                    <xdr:col>6</xdr:col>
                    <xdr:colOff>311150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6</xdr:col>
                    <xdr:colOff>19050</xdr:colOff>
                    <xdr:row>53</xdr:row>
                    <xdr:rowOff>0</xdr:rowOff>
                  </from>
                  <to>
                    <xdr:col>7</xdr:col>
                    <xdr:colOff>82550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7</xdr:col>
                    <xdr:colOff>0</xdr:colOff>
                    <xdr:row>53</xdr:row>
                    <xdr:rowOff>6350</xdr:rowOff>
                  </from>
                  <to>
                    <xdr:col>8</xdr:col>
                    <xdr:colOff>57150</xdr:colOff>
                    <xdr:row>54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8</xdr:col>
                    <xdr:colOff>12700</xdr:colOff>
                    <xdr:row>53</xdr:row>
                    <xdr:rowOff>12700</xdr:rowOff>
                  </from>
                  <to>
                    <xdr:col>9</xdr:col>
                    <xdr:colOff>57150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13</xdr:col>
                    <xdr:colOff>31750</xdr:colOff>
                    <xdr:row>48</xdr:row>
                    <xdr:rowOff>6350</xdr:rowOff>
                  </from>
                  <to>
                    <xdr:col>13</xdr:col>
                    <xdr:colOff>273050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13</xdr:col>
                    <xdr:colOff>25400</xdr:colOff>
                    <xdr:row>49</xdr:row>
                    <xdr:rowOff>0</xdr:rowOff>
                  </from>
                  <to>
                    <xdr:col>13</xdr:col>
                    <xdr:colOff>266700</xdr:colOff>
                    <xdr:row>49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13</xdr:col>
                    <xdr:colOff>25400</xdr:colOff>
                    <xdr:row>50</xdr:row>
                    <xdr:rowOff>6350</xdr:rowOff>
                  </from>
                  <to>
                    <xdr:col>14</xdr:col>
                    <xdr:colOff>0</xdr:colOff>
                    <xdr:row>50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Check Box 32">
              <controlPr defaultSize="0" autoFill="0" autoLine="0" autoPict="0">
                <anchor moveWithCells="1">
                  <from>
                    <xdr:col>6</xdr:col>
                    <xdr:colOff>57150</xdr:colOff>
                    <xdr:row>65</xdr:row>
                    <xdr:rowOff>19050</xdr:rowOff>
                  </from>
                  <to>
                    <xdr:col>6</xdr:col>
                    <xdr:colOff>311150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Check Box 33">
              <controlPr defaultSize="0" autoFill="0" autoLine="0" autoPict="0">
                <anchor moveWithCells="1">
                  <from>
                    <xdr:col>6</xdr:col>
                    <xdr:colOff>19050</xdr:colOff>
                    <xdr:row>68</xdr:row>
                    <xdr:rowOff>0</xdr:rowOff>
                  </from>
                  <to>
                    <xdr:col>7</xdr:col>
                    <xdr:colOff>82550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>
                  <from>
                    <xdr:col>7</xdr:col>
                    <xdr:colOff>0</xdr:colOff>
                    <xdr:row>68</xdr:row>
                    <xdr:rowOff>6350</xdr:rowOff>
                  </from>
                  <to>
                    <xdr:col>8</xdr:col>
                    <xdr:colOff>57150</xdr:colOff>
                    <xdr:row>69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8</xdr:col>
                    <xdr:colOff>12700</xdr:colOff>
                    <xdr:row>68</xdr:row>
                    <xdr:rowOff>12700</xdr:rowOff>
                  </from>
                  <to>
                    <xdr:col>9</xdr:col>
                    <xdr:colOff>57150</xdr:colOff>
                    <xdr:row>69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Check Box 36">
              <controlPr defaultSize="0" autoFill="0" autoLine="0" autoPict="0">
                <anchor moveWithCells="1">
                  <from>
                    <xdr:col>13</xdr:col>
                    <xdr:colOff>31750</xdr:colOff>
                    <xdr:row>63</xdr:row>
                    <xdr:rowOff>6350</xdr:rowOff>
                  </from>
                  <to>
                    <xdr:col>13</xdr:col>
                    <xdr:colOff>273050</xdr:colOff>
                    <xdr:row>63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Check Box 37">
              <controlPr defaultSize="0" autoFill="0" autoLine="0" autoPict="0">
                <anchor moveWithCells="1">
                  <from>
                    <xdr:col>13</xdr:col>
                    <xdr:colOff>25400</xdr:colOff>
                    <xdr:row>64</xdr:row>
                    <xdr:rowOff>0</xdr:rowOff>
                  </from>
                  <to>
                    <xdr:col>13</xdr:col>
                    <xdr:colOff>266700</xdr:colOff>
                    <xdr:row>64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Check Box 38">
              <controlPr defaultSize="0" autoFill="0" autoLine="0" autoPict="0">
                <anchor moveWithCells="1">
                  <from>
                    <xdr:col>13</xdr:col>
                    <xdr:colOff>25400</xdr:colOff>
                    <xdr:row>65</xdr:row>
                    <xdr:rowOff>6350</xdr:rowOff>
                  </from>
                  <to>
                    <xdr:col>14</xdr:col>
                    <xdr:colOff>0</xdr:colOff>
                    <xdr:row>65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Check Box 39">
              <controlPr defaultSize="0" autoFill="0" autoLine="0" autoPict="0">
                <anchor moveWithCells="1">
                  <from>
                    <xdr:col>19</xdr:col>
                    <xdr:colOff>57150</xdr:colOff>
                    <xdr:row>5</xdr:row>
                    <xdr:rowOff>19050</xdr:rowOff>
                  </from>
                  <to>
                    <xdr:col>19</xdr:col>
                    <xdr:colOff>311150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Check Box 40">
              <controlPr defaultSize="0" autoFill="0" autoLine="0" autoPict="0">
                <anchor moveWithCells="1">
                  <from>
                    <xdr:col>19</xdr:col>
                    <xdr:colOff>19050</xdr:colOff>
                    <xdr:row>8</xdr:row>
                    <xdr:rowOff>0</xdr:rowOff>
                  </from>
                  <to>
                    <xdr:col>20</xdr:col>
                    <xdr:colOff>82550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Check Box 41">
              <controlPr defaultSize="0" autoFill="0" autoLine="0" autoPict="0">
                <anchor moveWithCells="1">
                  <from>
                    <xdr:col>20</xdr:col>
                    <xdr:colOff>0</xdr:colOff>
                    <xdr:row>8</xdr:row>
                    <xdr:rowOff>6350</xdr:rowOff>
                  </from>
                  <to>
                    <xdr:col>21</xdr:col>
                    <xdr:colOff>57150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1" name="Check Box 42">
              <controlPr defaultSize="0" autoFill="0" autoLine="0" autoPict="0">
                <anchor moveWithCells="1">
                  <from>
                    <xdr:col>21</xdr:col>
                    <xdr:colOff>12700</xdr:colOff>
                    <xdr:row>8</xdr:row>
                    <xdr:rowOff>12700</xdr:rowOff>
                  </from>
                  <to>
                    <xdr:col>22</xdr:col>
                    <xdr:colOff>57150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Check Box 43">
              <controlPr defaultSize="0" autoFill="0" autoLine="0" autoPict="0">
                <anchor moveWithCells="1">
                  <from>
                    <xdr:col>26</xdr:col>
                    <xdr:colOff>31750</xdr:colOff>
                    <xdr:row>3</xdr:row>
                    <xdr:rowOff>6350</xdr:rowOff>
                  </from>
                  <to>
                    <xdr:col>26</xdr:col>
                    <xdr:colOff>273050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Check Box 44">
              <controlPr defaultSize="0" autoFill="0" autoLine="0" autoPict="0">
                <anchor moveWithCells="1">
                  <from>
                    <xdr:col>26</xdr:col>
                    <xdr:colOff>25400</xdr:colOff>
                    <xdr:row>4</xdr:row>
                    <xdr:rowOff>0</xdr:rowOff>
                  </from>
                  <to>
                    <xdr:col>26</xdr:col>
                    <xdr:colOff>266700</xdr:colOff>
                    <xdr:row>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Check Box 45">
              <controlPr defaultSize="0" autoFill="0" autoLine="0" autoPict="0">
                <anchor moveWithCells="1">
                  <from>
                    <xdr:col>26</xdr:col>
                    <xdr:colOff>25400</xdr:colOff>
                    <xdr:row>5</xdr:row>
                    <xdr:rowOff>6350</xdr:rowOff>
                  </from>
                  <to>
                    <xdr:col>27</xdr:col>
                    <xdr:colOff>0</xdr:colOff>
                    <xdr:row>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Check Box 46">
              <controlPr defaultSize="0" autoFill="0" autoLine="0" autoPict="0">
                <anchor moveWithCells="1">
                  <from>
                    <xdr:col>19</xdr:col>
                    <xdr:colOff>57150</xdr:colOff>
                    <xdr:row>20</xdr:row>
                    <xdr:rowOff>19050</xdr:rowOff>
                  </from>
                  <to>
                    <xdr:col>19</xdr:col>
                    <xdr:colOff>311150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Check Box 47">
              <controlPr defaultSize="0" autoFill="0" autoLine="0" autoPict="0">
                <anchor moveWithCells="1">
                  <from>
                    <xdr:col>19</xdr:col>
                    <xdr:colOff>19050</xdr:colOff>
                    <xdr:row>23</xdr:row>
                    <xdr:rowOff>0</xdr:rowOff>
                  </from>
                  <to>
                    <xdr:col>20</xdr:col>
                    <xdr:colOff>82550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7" name="Check Box 48">
              <controlPr defaultSize="0" autoFill="0" autoLine="0" autoPict="0">
                <anchor moveWithCells="1">
                  <from>
                    <xdr:col>20</xdr:col>
                    <xdr:colOff>0</xdr:colOff>
                    <xdr:row>23</xdr:row>
                    <xdr:rowOff>6350</xdr:rowOff>
                  </from>
                  <to>
                    <xdr:col>21</xdr:col>
                    <xdr:colOff>57150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8" name="Check Box 49">
              <controlPr defaultSize="0" autoFill="0" autoLine="0" autoPict="0">
                <anchor moveWithCells="1">
                  <from>
                    <xdr:col>21</xdr:col>
                    <xdr:colOff>12700</xdr:colOff>
                    <xdr:row>23</xdr:row>
                    <xdr:rowOff>12700</xdr:rowOff>
                  </from>
                  <to>
                    <xdr:col>22</xdr:col>
                    <xdr:colOff>57150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9" name="Check Box 50">
              <controlPr defaultSize="0" autoFill="0" autoLine="0" autoPict="0">
                <anchor moveWithCells="1">
                  <from>
                    <xdr:col>26</xdr:col>
                    <xdr:colOff>31750</xdr:colOff>
                    <xdr:row>18</xdr:row>
                    <xdr:rowOff>6350</xdr:rowOff>
                  </from>
                  <to>
                    <xdr:col>26</xdr:col>
                    <xdr:colOff>273050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0" name="Check Box 51">
              <controlPr defaultSize="0" autoFill="0" autoLine="0" autoPict="0">
                <anchor moveWithCells="1">
                  <from>
                    <xdr:col>26</xdr:col>
                    <xdr:colOff>25400</xdr:colOff>
                    <xdr:row>19</xdr:row>
                    <xdr:rowOff>0</xdr:rowOff>
                  </from>
                  <to>
                    <xdr:col>26</xdr:col>
                    <xdr:colOff>266700</xdr:colOff>
                    <xdr:row>19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1" name="Check Box 52">
              <controlPr defaultSize="0" autoFill="0" autoLine="0" autoPict="0">
                <anchor moveWithCells="1">
                  <from>
                    <xdr:col>26</xdr:col>
                    <xdr:colOff>25400</xdr:colOff>
                    <xdr:row>20</xdr:row>
                    <xdr:rowOff>6350</xdr:rowOff>
                  </from>
                  <to>
                    <xdr:col>27</xdr:col>
                    <xdr:colOff>0</xdr:colOff>
                    <xdr:row>20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2" name="Check Box 53">
              <controlPr defaultSize="0" autoFill="0" autoLine="0" autoPict="0">
                <anchor moveWithCells="1">
                  <from>
                    <xdr:col>19</xdr:col>
                    <xdr:colOff>57150</xdr:colOff>
                    <xdr:row>35</xdr:row>
                    <xdr:rowOff>19050</xdr:rowOff>
                  </from>
                  <to>
                    <xdr:col>19</xdr:col>
                    <xdr:colOff>311150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3" name="Check Box 54">
              <controlPr defaultSize="0" autoFill="0" autoLine="0" autoPict="0">
                <anchor moveWithCells="1">
                  <from>
                    <xdr:col>19</xdr:col>
                    <xdr:colOff>19050</xdr:colOff>
                    <xdr:row>38</xdr:row>
                    <xdr:rowOff>0</xdr:rowOff>
                  </from>
                  <to>
                    <xdr:col>20</xdr:col>
                    <xdr:colOff>82550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4" name="Check Box 55">
              <controlPr defaultSize="0" autoFill="0" autoLine="0" autoPict="0">
                <anchor moveWithCells="1">
                  <from>
                    <xdr:col>20</xdr:col>
                    <xdr:colOff>0</xdr:colOff>
                    <xdr:row>38</xdr:row>
                    <xdr:rowOff>6350</xdr:rowOff>
                  </from>
                  <to>
                    <xdr:col>21</xdr:col>
                    <xdr:colOff>57150</xdr:colOff>
                    <xdr:row>39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5" name="Check Box 56">
              <controlPr defaultSize="0" autoFill="0" autoLine="0" autoPict="0">
                <anchor moveWithCells="1">
                  <from>
                    <xdr:col>21</xdr:col>
                    <xdr:colOff>12700</xdr:colOff>
                    <xdr:row>38</xdr:row>
                    <xdr:rowOff>12700</xdr:rowOff>
                  </from>
                  <to>
                    <xdr:col>22</xdr:col>
                    <xdr:colOff>57150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6" name="Check Box 57">
              <controlPr defaultSize="0" autoFill="0" autoLine="0" autoPict="0">
                <anchor moveWithCells="1">
                  <from>
                    <xdr:col>26</xdr:col>
                    <xdr:colOff>31750</xdr:colOff>
                    <xdr:row>33</xdr:row>
                    <xdr:rowOff>6350</xdr:rowOff>
                  </from>
                  <to>
                    <xdr:col>26</xdr:col>
                    <xdr:colOff>273050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7" name="Check Box 58">
              <controlPr defaultSize="0" autoFill="0" autoLine="0" autoPict="0">
                <anchor moveWithCells="1">
                  <from>
                    <xdr:col>26</xdr:col>
                    <xdr:colOff>25400</xdr:colOff>
                    <xdr:row>34</xdr:row>
                    <xdr:rowOff>0</xdr:rowOff>
                  </from>
                  <to>
                    <xdr:col>26</xdr:col>
                    <xdr:colOff>266700</xdr:colOff>
                    <xdr:row>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8" name="Check Box 59">
              <controlPr defaultSize="0" autoFill="0" autoLine="0" autoPict="0">
                <anchor moveWithCells="1">
                  <from>
                    <xdr:col>26</xdr:col>
                    <xdr:colOff>25400</xdr:colOff>
                    <xdr:row>35</xdr:row>
                    <xdr:rowOff>6350</xdr:rowOff>
                  </from>
                  <to>
                    <xdr:col>27</xdr:col>
                    <xdr:colOff>0</xdr:colOff>
                    <xdr:row>35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9" name="Check Box 60">
              <controlPr defaultSize="0" autoFill="0" autoLine="0" autoPict="0">
                <anchor moveWithCells="1">
                  <from>
                    <xdr:col>19</xdr:col>
                    <xdr:colOff>57150</xdr:colOff>
                    <xdr:row>50</xdr:row>
                    <xdr:rowOff>19050</xdr:rowOff>
                  </from>
                  <to>
                    <xdr:col>19</xdr:col>
                    <xdr:colOff>311150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0" name="Check Box 61">
              <controlPr defaultSize="0" autoFill="0" autoLine="0" autoPict="0">
                <anchor moveWithCells="1">
                  <from>
                    <xdr:col>19</xdr:col>
                    <xdr:colOff>19050</xdr:colOff>
                    <xdr:row>53</xdr:row>
                    <xdr:rowOff>0</xdr:rowOff>
                  </from>
                  <to>
                    <xdr:col>20</xdr:col>
                    <xdr:colOff>82550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1" name="Check Box 62">
              <controlPr defaultSize="0" autoFill="0" autoLine="0" autoPict="0">
                <anchor moveWithCells="1">
                  <from>
                    <xdr:col>20</xdr:col>
                    <xdr:colOff>0</xdr:colOff>
                    <xdr:row>53</xdr:row>
                    <xdr:rowOff>6350</xdr:rowOff>
                  </from>
                  <to>
                    <xdr:col>21</xdr:col>
                    <xdr:colOff>57150</xdr:colOff>
                    <xdr:row>54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2" name="Check Box 63">
              <controlPr defaultSize="0" autoFill="0" autoLine="0" autoPict="0">
                <anchor moveWithCells="1">
                  <from>
                    <xdr:col>21</xdr:col>
                    <xdr:colOff>12700</xdr:colOff>
                    <xdr:row>53</xdr:row>
                    <xdr:rowOff>12700</xdr:rowOff>
                  </from>
                  <to>
                    <xdr:col>22</xdr:col>
                    <xdr:colOff>57150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3" name="Check Box 64">
              <controlPr defaultSize="0" autoFill="0" autoLine="0" autoPict="0">
                <anchor moveWithCells="1">
                  <from>
                    <xdr:col>26</xdr:col>
                    <xdr:colOff>31750</xdr:colOff>
                    <xdr:row>48</xdr:row>
                    <xdr:rowOff>6350</xdr:rowOff>
                  </from>
                  <to>
                    <xdr:col>26</xdr:col>
                    <xdr:colOff>273050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4" name="Check Box 65">
              <controlPr defaultSize="0" autoFill="0" autoLine="0" autoPict="0">
                <anchor moveWithCells="1">
                  <from>
                    <xdr:col>26</xdr:col>
                    <xdr:colOff>25400</xdr:colOff>
                    <xdr:row>49</xdr:row>
                    <xdr:rowOff>0</xdr:rowOff>
                  </from>
                  <to>
                    <xdr:col>26</xdr:col>
                    <xdr:colOff>266700</xdr:colOff>
                    <xdr:row>49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5" name="Check Box 66">
              <controlPr defaultSize="0" autoFill="0" autoLine="0" autoPict="0">
                <anchor moveWithCells="1">
                  <from>
                    <xdr:col>26</xdr:col>
                    <xdr:colOff>25400</xdr:colOff>
                    <xdr:row>50</xdr:row>
                    <xdr:rowOff>6350</xdr:rowOff>
                  </from>
                  <to>
                    <xdr:col>27</xdr:col>
                    <xdr:colOff>0</xdr:colOff>
                    <xdr:row>50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6" name="Check Box 67">
              <controlPr defaultSize="0" autoFill="0" autoLine="0" autoPict="0">
                <anchor moveWithCells="1">
                  <from>
                    <xdr:col>19</xdr:col>
                    <xdr:colOff>57150</xdr:colOff>
                    <xdr:row>65</xdr:row>
                    <xdr:rowOff>19050</xdr:rowOff>
                  </from>
                  <to>
                    <xdr:col>19</xdr:col>
                    <xdr:colOff>311150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7" name="Check Box 68">
              <controlPr defaultSize="0" autoFill="0" autoLine="0" autoPict="0">
                <anchor moveWithCells="1">
                  <from>
                    <xdr:col>19</xdr:col>
                    <xdr:colOff>19050</xdr:colOff>
                    <xdr:row>68</xdr:row>
                    <xdr:rowOff>0</xdr:rowOff>
                  </from>
                  <to>
                    <xdr:col>20</xdr:col>
                    <xdr:colOff>82550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8" name="Check Box 69">
              <controlPr defaultSize="0" autoFill="0" autoLine="0" autoPict="0">
                <anchor moveWithCells="1">
                  <from>
                    <xdr:col>20</xdr:col>
                    <xdr:colOff>0</xdr:colOff>
                    <xdr:row>68</xdr:row>
                    <xdr:rowOff>6350</xdr:rowOff>
                  </from>
                  <to>
                    <xdr:col>21</xdr:col>
                    <xdr:colOff>57150</xdr:colOff>
                    <xdr:row>69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9" name="Check Box 70">
              <controlPr defaultSize="0" autoFill="0" autoLine="0" autoPict="0">
                <anchor moveWithCells="1">
                  <from>
                    <xdr:col>21</xdr:col>
                    <xdr:colOff>12700</xdr:colOff>
                    <xdr:row>68</xdr:row>
                    <xdr:rowOff>12700</xdr:rowOff>
                  </from>
                  <to>
                    <xdr:col>22</xdr:col>
                    <xdr:colOff>57150</xdr:colOff>
                    <xdr:row>69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0" name="Check Box 71">
              <controlPr defaultSize="0" autoFill="0" autoLine="0" autoPict="0">
                <anchor moveWithCells="1">
                  <from>
                    <xdr:col>26</xdr:col>
                    <xdr:colOff>31750</xdr:colOff>
                    <xdr:row>63</xdr:row>
                    <xdr:rowOff>6350</xdr:rowOff>
                  </from>
                  <to>
                    <xdr:col>26</xdr:col>
                    <xdr:colOff>273050</xdr:colOff>
                    <xdr:row>63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1" name="Check Box 72">
              <controlPr defaultSize="0" autoFill="0" autoLine="0" autoPict="0">
                <anchor moveWithCells="1">
                  <from>
                    <xdr:col>26</xdr:col>
                    <xdr:colOff>25400</xdr:colOff>
                    <xdr:row>64</xdr:row>
                    <xdr:rowOff>0</xdr:rowOff>
                  </from>
                  <to>
                    <xdr:col>26</xdr:col>
                    <xdr:colOff>266700</xdr:colOff>
                    <xdr:row>64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2" name="Check Box 73">
              <controlPr defaultSize="0" autoFill="0" autoLine="0" autoPict="0">
                <anchor moveWithCells="1">
                  <from>
                    <xdr:col>26</xdr:col>
                    <xdr:colOff>25400</xdr:colOff>
                    <xdr:row>65</xdr:row>
                    <xdr:rowOff>6350</xdr:rowOff>
                  </from>
                  <to>
                    <xdr:col>27</xdr:col>
                    <xdr:colOff>0</xdr:colOff>
                    <xdr:row>65</xdr:row>
                    <xdr:rowOff>234950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入力例</vt:lpstr>
      <vt:lpstr>換算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も な</dc:creator>
  <cp:lastModifiedBy>も な</cp:lastModifiedBy>
  <dcterms:created xsi:type="dcterms:W3CDTF">2025-12-17T09:08:49Z</dcterms:created>
  <dcterms:modified xsi:type="dcterms:W3CDTF">2025-12-24T21:12:03Z</dcterms:modified>
</cp:coreProperties>
</file>